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xr:revisionPtr revIDLastSave="0" documentId="13_ncr:1_{B436F8A0-CE99-423B-B04F-90EA54C283F0}" xr6:coauthVersionLast="47" xr6:coauthVersionMax="47" xr10:uidLastSave="{00000000-0000-0000-0000-000000000000}"/>
  <workbookProtection workbookPassword="851D" lockStructure="1"/>
  <bookViews>
    <workbookView xWindow="-120" yWindow="-120" windowWidth="29040" windowHeight="15840" tabRatio="629" xr2:uid="{00000000-000D-0000-FFFF-FFFF00000000}"/>
  </bookViews>
  <sheets>
    <sheet name="Copyright" sheetId="14" r:id="rId1"/>
    <sheet name="Instructions" sheetId="15" r:id="rId2"/>
    <sheet name="27.5 Yrs" sheetId="7" r:id="rId3"/>
    <sheet name="31.5 Yrs" sheetId="9" r:id="rId4"/>
    <sheet name="39 Yrs" sheetId="8" r:id="rId5"/>
    <sheet name="40 Yrs" sheetId="11" r:id="rId6"/>
    <sheet name="27.5 Yr Table" sheetId="1" state="hidden" r:id="rId7"/>
    <sheet name="31.5 Yr Table" sheetId="10" state="hidden" r:id="rId8"/>
    <sheet name="39 Yr Table" sheetId="4" state="hidden" r:id="rId9"/>
    <sheet name="40 Yr Table" sheetId="12" state="hidden" r:id="rId10"/>
  </sheets>
  <definedNames>
    <definedName name="Table27.5" localSheetId="7">'31.5 Yr Table'!$A$2:$M$31</definedName>
    <definedName name="Table27.5">'27.5 Yr Table'!$A$2:$M$31</definedName>
    <definedName name="Table31.5">'31.5 Yr Table'!$A$2:$M$35</definedName>
    <definedName name="Table39">'39 Yr Table'!$A$2:$M$42</definedName>
    <definedName name="Table40">'40 Yr Table'!$A$2:$M$43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1" l="1"/>
  <c r="B14" i="11" s="1"/>
  <c r="B15" i="11" s="1"/>
  <c r="B16" i="11" s="1"/>
  <c r="B17" i="11" s="1"/>
  <c r="B18" i="11" s="1"/>
  <c r="B19" i="11" s="1"/>
  <c r="B20" i="11" s="1"/>
  <c r="B21" i="11" s="1"/>
  <c r="B22" i="11" s="1"/>
  <c r="B23" i="11" s="1"/>
  <c r="B24" i="11" s="1"/>
  <c r="B25" i="11" s="1"/>
  <c r="B26" i="11" s="1"/>
  <c r="B27" i="11" s="1"/>
  <c r="B28" i="11" s="1"/>
  <c r="B29" i="11" s="1"/>
  <c r="B30" i="11" s="1"/>
  <c r="B31" i="11" s="1"/>
  <c r="B32" i="11" s="1"/>
  <c r="B33" i="11" s="1"/>
  <c r="B34" i="11" s="1"/>
  <c r="B35" i="11" s="1"/>
  <c r="B36" i="11" s="1"/>
  <c r="B37" i="11" s="1"/>
  <c r="B38" i="11" s="1"/>
  <c r="B39" i="11" s="1"/>
  <c r="B40" i="11" s="1"/>
  <c r="B41" i="11" s="1"/>
  <c r="B42" i="11" s="1"/>
  <c r="B43" i="11" s="1"/>
  <c r="B44" i="11" s="1"/>
  <c r="B45" i="11" s="1"/>
  <c r="B46" i="11" s="1"/>
  <c r="B47" i="11" s="1"/>
  <c r="B48" i="11" s="1"/>
  <c r="B49" i="11" s="1"/>
  <c r="B50" i="11" s="1"/>
  <c r="B51" i="11" s="1"/>
  <c r="B52" i="11" s="1"/>
  <c r="B53" i="11" s="1"/>
  <c r="B13" i="8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B47" i="8" s="1"/>
  <c r="B48" i="8" s="1"/>
  <c r="B49" i="8" s="1"/>
  <c r="B50" i="8" s="1"/>
  <c r="B51" i="8" s="1"/>
  <c r="B52" i="8" s="1"/>
  <c r="B13" i="9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0" i="9" s="1"/>
  <c r="B41" i="9" s="1"/>
  <c r="B42" i="9" s="1"/>
  <c r="B43" i="9" s="1"/>
  <c r="B44" i="9" s="1"/>
  <c r="B45" i="9" s="1"/>
  <c r="B13" i="7"/>
  <c r="B14" i="7" s="1"/>
  <c r="B15" i="7" s="1"/>
  <c r="B16" i="7" s="1"/>
  <c r="B17" i="7" s="1"/>
  <c r="B18" i="7" s="1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29" i="7" s="1"/>
  <c r="B30" i="7" s="1"/>
  <c r="B31" i="7" s="1"/>
  <c r="B32" i="7" s="1"/>
  <c r="B33" i="7" s="1"/>
  <c r="B34" i="7" s="1"/>
  <c r="B35" i="7" s="1"/>
  <c r="B36" i="7" s="1"/>
  <c r="B37" i="7" s="1"/>
  <c r="B38" i="7" s="1"/>
  <c r="B39" i="7" s="1"/>
  <c r="B40" i="7" s="1"/>
  <c r="C9" i="9"/>
  <c r="C10" i="9" s="1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C9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C9" i="8"/>
  <c r="C10" i="8" s="1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C44" i="4"/>
  <c r="D44" i="4"/>
  <c r="E44" i="4"/>
  <c r="F44" i="4"/>
  <c r="G44" i="4"/>
  <c r="H44" i="4"/>
  <c r="I44" i="4"/>
  <c r="J44" i="4"/>
  <c r="K44" i="4"/>
  <c r="L44" i="4"/>
  <c r="M44" i="4"/>
  <c r="B44" i="4"/>
  <c r="C33" i="1"/>
  <c r="D33" i="1"/>
  <c r="E33" i="1"/>
  <c r="F33" i="1"/>
  <c r="G33" i="1"/>
  <c r="H33" i="1"/>
  <c r="I33" i="1"/>
  <c r="J33" i="1"/>
  <c r="K33" i="1"/>
  <c r="L33" i="1"/>
  <c r="M33" i="1"/>
  <c r="B33" i="1"/>
  <c r="E45" i="9"/>
  <c r="C9" i="7"/>
  <c r="C10" i="7" s="1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53" i="11"/>
  <c r="C45" i="12"/>
  <c r="D45" i="12"/>
  <c r="E45" i="12"/>
  <c r="F45" i="12"/>
  <c r="G45" i="12"/>
  <c r="H45" i="12"/>
  <c r="I45" i="12"/>
  <c r="J45" i="12"/>
  <c r="K45" i="12"/>
  <c r="L45" i="12"/>
  <c r="M45" i="12"/>
  <c r="B45" i="12"/>
  <c r="C37" i="10"/>
  <c r="D37" i="10"/>
  <c r="E37" i="10"/>
  <c r="F37" i="10"/>
  <c r="G37" i="10"/>
  <c r="H37" i="10"/>
  <c r="I37" i="10"/>
  <c r="J37" i="10"/>
  <c r="K37" i="10"/>
  <c r="L37" i="10"/>
  <c r="M37" i="10"/>
  <c r="B37" i="10"/>
  <c r="E52" i="8"/>
  <c r="E40" i="7"/>
  <c r="C15" i="7" l="1"/>
  <c r="C23" i="7"/>
  <c r="C36" i="7"/>
  <c r="C18" i="7"/>
  <c r="C17" i="7"/>
  <c r="C14" i="7"/>
  <c r="C35" i="7"/>
  <c r="C27" i="7"/>
  <c r="C34" i="7"/>
  <c r="C26" i="7"/>
  <c r="C19" i="7"/>
  <c r="C33" i="7"/>
  <c r="C25" i="7"/>
  <c r="C39" i="7"/>
  <c r="C32" i="7"/>
  <c r="C24" i="7"/>
  <c r="C38" i="7"/>
  <c r="C31" i="7"/>
  <c r="C37" i="7"/>
  <c r="C30" i="7"/>
  <c r="C22" i="7"/>
  <c r="C28" i="7"/>
  <c r="C21" i="7"/>
  <c r="C29" i="7"/>
  <c r="C41" i="9"/>
  <c r="C33" i="9"/>
  <c r="C25" i="9"/>
  <c r="C40" i="9"/>
  <c r="C32" i="9"/>
  <c r="C24" i="9"/>
  <c r="C16" i="9"/>
  <c r="C37" i="9"/>
  <c r="C29" i="9"/>
  <c r="C44" i="9"/>
  <c r="C36" i="9"/>
  <c r="C28" i="9"/>
  <c r="C20" i="9"/>
  <c r="C42" i="9"/>
  <c r="C18" i="8"/>
  <c r="C51" i="8"/>
  <c r="C46" i="8"/>
  <c r="C26" i="8"/>
  <c r="C49" i="8"/>
  <c r="C42" i="8"/>
  <c r="C34" i="8"/>
  <c r="C41" i="8"/>
  <c r="C33" i="8"/>
  <c r="C47" i="8"/>
  <c r="C17" i="8"/>
  <c r="C50" i="8"/>
  <c r="C39" i="8"/>
  <c r="C31" i="8"/>
  <c r="C43" i="8"/>
  <c r="C45" i="8"/>
  <c r="C20" i="8"/>
  <c r="C36" i="8"/>
  <c r="C28" i="8"/>
  <c r="C25" i="8"/>
  <c r="C23" i="8"/>
  <c r="C16" i="7"/>
  <c r="C15" i="8"/>
  <c r="C13" i="7"/>
  <c r="C22" i="8"/>
  <c r="C38" i="9"/>
  <c r="C34" i="9"/>
  <c r="C30" i="9"/>
  <c r="C26" i="9"/>
  <c r="C22" i="9"/>
  <c r="C18" i="9"/>
  <c r="C14" i="9"/>
  <c r="C10" i="11"/>
  <c r="C45" i="11" s="1"/>
  <c r="C40" i="8"/>
  <c r="C37" i="8"/>
  <c r="C32" i="8"/>
  <c r="C29" i="8"/>
  <c r="C24" i="8"/>
  <c r="C21" i="8"/>
  <c r="C16" i="8"/>
  <c r="C14" i="8"/>
  <c r="C13" i="9"/>
  <c r="C15" i="9"/>
  <c r="C17" i="9"/>
  <c r="C19" i="9"/>
  <c r="C21" i="9"/>
  <c r="C20" i="7"/>
  <c r="C48" i="8"/>
  <c r="C44" i="8"/>
  <c r="C38" i="8"/>
  <c r="C35" i="8"/>
  <c r="C30" i="8"/>
  <c r="C27" i="8"/>
  <c r="C19" i="8"/>
  <c r="C13" i="8"/>
  <c r="C43" i="9"/>
  <c r="C39" i="9"/>
  <c r="C35" i="9"/>
  <c r="C31" i="9"/>
  <c r="C27" i="9"/>
  <c r="C23" i="9"/>
  <c r="C26" i="11" l="1"/>
  <c r="C30" i="11"/>
  <c r="C42" i="11"/>
  <c r="C39" i="11"/>
  <c r="C14" i="11"/>
  <c r="C46" i="11"/>
  <c r="C23" i="11"/>
  <c r="C18" i="11"/>
  <c r="C50" i="11"/>
  <c r="C27" i="11"/>
  <c r="C40" i="7"/>
  <c r="D13" i="7"/>
  <c r="D14" i="7" s="1"/>
  <c r="D15" i="7" s="1"/>
  <c r="D16" i="7" s="1"/>
  <c r="D17" i="7" s="1"/>
  <c r="D18" i="7" s="1"/>
  <c r="D19" i="7" s="1"/>
  <c r="D20" i="7" s="1"/>
  <c r="D21" i="7" s="1"/>
  <c r="D22" i="7" s="1"/>
  <c r="D23" i="7" s="1"/>
  <c r="D24" i="7" s="1"/>
  <c r="D25" i="7" s="1"/>
  <c r="D26" i="7" s="1"/>
  <c r="D27" i="7" s="1"/>
  <c r="D28" i="7" s="1"/>
  <c r="D29" i="7" s="1"/>
  <c r="D30" i="7" s="1"/>
  <c r="D31" i="7" s="1"/>
  <c r="D32" i="7" s="1"/>
  <c r="D33" i="7" s="1"/>
  <c r="D34" i="7" s="1"/>
  <c r="D35" i="7" s="1"/>
  <c r="D36" i="7" s="1"/>
  <c r="D37" i="7" s="1"/>
  <c r="D38" i="7" s="1"/>
  <c r="D39" i="7" s="1"/>
  <c r="C43" i="11"/>
  <c r="C13" i="11"/>
  <c r="D13" i="11" s="1"/>
  <c r="D14" i="11" s="1"/>
  <c r="C34" i="11"/>
  <c r="C24" i="11"/>
  <c r="C40" i="11"/>
  <c r="C15" i="11"/>
  <c r="C31" i="11"/>
  <c r="C47" i="11"/>
  <c r="C16" i="11"/>
  <c r="C32" i="11"/>
  <c r="C48" i="11"/>
  <c r="C22" i="11"/>
  <c r="C38" i="11"/>
  <c r="D13" i="8"/>
  <c r="D14" i="8" s="1"/>
  <c r="D15" i="8" s="1"/>
  <c r="D16" i="8" s="1"/>
  <c r="D17" i="8" s="1"/>
  <c r="D18" i="8" s="1"/>
  <c r="D19" i="8" s="1"/>
  <c r="D20" i="8" s="1"/>
  <c r="D21" i="8" s="1"/>
  <c r="D22" i="8" s="1"/>
  <c r="D23" i="8" s="1"/>
  <c r="D24" i="8" s="1"/>
  <c r="D25" i="8" s="1"/>
  <c r="D26" i="8" s="1"/>
  <c r="D27" i="8" s="1"/>
  <c r="D28" i="8" s="1"/>
  <c r="D29" i="8" s="1"/>
  <c r="D30" i="8" s="1"/>
  <c r="D31" i="8" s="1"/>
  <c r="D32" i="8" s="1"/>
  <c r="D33" i="8" s="1"/>
  <c r="D34" i="8" s="1"/>
  <c r="D35" i="8" s="1"/>
  <c r="D36" i="8" s="1"/>
  <c r="D37" i="8" s="1"/>
  <c r="D38" i="8" s="1"/>
  <c r="D39" i="8" s="1"/>
  <c r="D40" i="8" s="1"/>
  <c r="D41" i="8" s="1"/>
  <c r="D42" i="8" s="1"/>
  <c r="D43" i="8" s="1"/>
  <c r="D44" i="8" s="1"/>
  <c r="D45" i="8" s="1"/>
  <c r="D46" i="8" s="1"/>
  <c r="D47" i="8" s="1"/>
  <c r="D48" i="8" s="1"/>
  <c r="D49" i="8" s="1"/>
  <c r="D50" i="8" s="1"/>
  <c r="D51" i="8" s="1"/>
  <c r="D52" i="8" s="1"/>
  <c r="C52" i="8"/>
  <c r="C53" i="8" s="1"/>
  <c r="C19" i="11"/>
  <c r="C35" i="11"/>
  <c r="C51" i="11"/>
  <c r="C20" i="11"/>
  <c r="C36" i="11"/>
  <c r="C52" i="11"/>
  <c r="C17" i="11"/>
  <c r="C33" i="11"/>
  <c r="C49" i="11"/>
  <c r="C21" i="11"/>
  <c r="C37" i="11"/>
  <c r="C28" i="11"/>
  <c r="C44" i="11"/>
  <c r="C25" i="11"/>
  <c r="C41" i="11"/>
  <c r="D13" i="9"/>
  <c r="D14" i="9" s="1"/>
  <c r="D15" i="9" s="1"/>
  <c r="D16" i="9" s="1"/>
  <c r="D17" i="9" s="1"/>
  <c r="D18" i="9" s="1"/>
  <c r="D19" i="9" s="1"/>
  <c r="D20" i="9" s="1"/>
  <c r="D21" i="9" s="1"/>
  <c r="D22" i="9" s="1"/>
  <c r="D23" i="9" s="1"/>
  <c r="D24" i="9" s="1"/>
  <c r="D25" i="9" s="1"/>
  <c r="D26" i="9" s="1"/>
  <c r="D27" i="9" s="1"/>
  <c r="D28" i="9" s="1"/>
  <c r="D29" i="9" s="1"/>
  <c r="D30" i="9" s="1"/>
  <c r="D31" i="9" s="1"/>
  <c r="D32" i="9" s="1"/>
  <c r="D33" i="9" s="1"/>
  <c r="D34" i="9" s="1"/>
  <c r="D35" i="9" s="1"/>
  <c r="D36" i="9" s="1"/>
  <c r="D37" i="9" s="1"/>
  <c r="D38" i="9" s="1"/>
  <c r="D39" i="9" s="1"/>
  <c r="D40" i="9" s="1"/>
  <c r="D41" i="9" s="1"/>
  <c r="D42" i="9" s="1"/>
  <c r="D43" i="9" s="1"/>
  <c r="D44" i="9" s="1"/>
  <c r="C45" i="9"/>
  <c r="C46" i="9" s="1"/>
  <c r="C29" i="11"/>
  <c r="D15" i="11" l="1"/>
  <c r="D16" i="11" s="1"/>
  <c r="D17" i="11" s="1"/>
  <c r="D18" i="11" s="1"/>
  <c r="D19" i="11" s="1"/>
  <c r="D20" i="11" s="1"/>
  <c r="D21" i="11" s="1"/>
  <c r="D22" i="11" s="1"/>
  <c r="D23" i="11" s="1"/>
  <c r="D24" i="11" s="1"/>
  <c r="D25" i="11" s="1"/>
  <c r="D26" i="11" s="1"/>
  <c r="D27" i="11" s="1"/>
  <c r="D28" i="11" s="1"/>
  <c r="D29" i="11" s="1"/>
  <c r="D30" i="11" s="1"/>
  <c r="D31" i="11" s="1"/>
  <c r="D32" i="11" s="1"/>
  <c r="D33" i="11" s="1"/>
  <c r="D34" i="11" s="1"/>
  <c r="D35" i="11" s="1"/>
  <c r="D36" i="11" s="1"/>
  <c r="D37" i="11" s="1"/>
  <c r="D38" i="11" s="1"/>
  <c r="D39" i="11" s="1"/>
  <c r="D40" i="11" s="1"/>
  <c r="D41" i="11" s="1"/>
  <c r="D42" i="11" s="1"/>
  <c r="D43" i="11" s="1"/>
  <c r="D44" i="11" s="1"/>
  <c r="D45" i="11" s="1"/>
  <c r="D46" i="11" s="1"/>
  <c r="D47" i="11" s="1"/>
  <c r="D48" i="11" s="1"/>
  <c r="D49" i="11" s="1"/>
  <c r="D50" i="11" s="1"/>
  <c r="D51" i="11" s="1"/>
  <c r="D52" i="11" s="1"/>
  <c r="D45" i="9"/>
  <c r="D40" i="7"/>
  <c r="C53" i="11"/>
  <c r="C54" i="11" s="1"/>
  <c r="C42" i="7" l="1"/>
  <c r="C41" i="7"/>
  <c r="D53" i="11"/>
</calcChain>
</file>

<file path=xl/sharedStrings.xml><?xml version="1.0" encoding="utf-8"?>
<sst xmlns="http://schemas.openxmlformats.org/spreadsheetml/2006/main" count="97" uniqueCount="46">
  <si>
    <t>Method:</t>
  </si>
  <si>
    <t>Cost:</t>
  </si>
  <si>
    <t>Year</t>
  </si>
  <si>
    <t>Depreciation</t>
  </si>
  <si>
    <t>Accumulated</t>
  </si>
  <si>
    <t>MONTHS</t>
  </si>
  <si>
    <t>Years</t>
  </si>
  <si>
    <t>Life In Years:</t>
  </si>
  <si>
    <t>Date Acquired (MM/DD/YYYY):</t>
  </si>
  <si>
    <t>Bonus Percentage:</t>
  </si>
  <si>
    <t>Bonus Depreciation:</t>
  </si>
  <si>
    <t>Depreciable Basis:</t>
  </si>
  <si>
    <t>SL 27.5YR</t>
  </si>
  <si>
    <t>Convention:</t>
  </si>
  <si>
    <t>Mid-Month</t>
  </si>
  <si>
    <t>MACRS Straight-Line</t>
  </si>
  <si>
    <t>SL 39YR</t>
  </si>
  <si>
    <t>SL 40YR</t>
  </si>
  <si>
    <t>31.5YR SL</t>
  </si>
  <si>
    <t>Company:</t>
  </si>
  <si>
    <t>ABC Company</t>
  </si>
  <si>
    <t>MACRS DEPRECIATION CALCULATION</t>
  </si>
  <si>
    <t>All Rights Reserved</t>
  </si>
  <si>
    <t>This template is the copyrighted property of Cellutionware Software.</t>
  </si>
  <si>
    <t>It may not be sold. However, it may be distributed to others free of charge</t>
  </si>
  <si>
    <t>as long as this copyright notice is included.</t>
  </si>
  <si>
    <t>that is used by CPA's and other accounting professionals to compute</t>
  </si>
  <si>
    <t>tax and GAAP depreciation for an unlimited number of fixed assets and</t>
  </si>
  <si>
    <t>companies. Visit our website for more information at</t>
  </si>
  <si>
    <t>www.cellutionware.com</t>
  </si>
  <si>
    <t>MACRS DEPRECIATION TEMPLATE INSTRUCTIONS</t>
  </si>
  <si>
    <t>FOR REAL PROPERTY</t>
  </si>
  <si>
    <t>This template calculates MACRS depreciation for real property with</t>
  </si>
  <si>
    <t>lives of 27.5 years (residential), 31.5 years (commercial real property acquired</t>
  </si>
  <si>
    <t>1/1/87 to 5/12/93), 39 years (commercial real property acquired 5/13/93 to</t>
  </si>
  <si>
    <t>present), and 40 years (for AMT purposes for assets acquired prior to 1998).</t>
  </si>
  <si>
    <t>First, select the tab corresponding the MACRS life of the real property to be</t>
  </si>
  <si>
    <t>depreciated. Next, enter the following items:</t>
  </si>
  <si>
    <t>1.  Enter the cost basis of the real property.</t>
  </si>
  <si>
    <t>2.  Enter the date placed in service.</t>
  </si>
  <si>
    <t>3.  Enter the first year bonus percentage (if any). Usually real estate does</t>
  </si>
  <si>
    <t xml:space="preserve">    leasehold improvements made to the interior of commercial property does qualify.</t>
  </si>
  <si>
    <t xml:space="preserve">    not qualify for first-year bonus depreciation. However under certain conditions,</t>
  </si>
  <si>
    <t xml:space="preserve">    Refer to the tax code for more details.</t>
  </si>
  <si>
    <r>
      <t xml:space="preserve">Cellutionware Software markets a program called </t>
    </r>
    <r>
      <rPr>
        <b/>
        <sz val="10"/>
        <rFont val="Arial"/>
        <family val="2"/>
      </rPr>
      <t>Depreciation Calculator</t>
    </r>
  </si>
  <si>
    <t>Copyright 2021 Cellutionware Software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</si>
</sst>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0000"/>
    <numFmt numFmtId="167" formatCode="0.000000"/>
  </numFmts>
  <fonts count="11" x14ac:knownFonts="1"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MS Sans Serif"/>
      <family val="2"/>
    </font>
    <font>
      <sz val="8"/>
      <name val="MS Sans Serif"/>
      <family val="2"/>
    </font>
    <font>
      <b/>
      <sz val="10"/>
      <name val="Arial"/>
      <family val="2"/>
    </font>
    <font>
      <b/>
      <u val="singleAccounting"/>
      <sz val="10"/>
      <name val="Arial"/>
      <family val="2"/>
    </font>
    <font>
      <u/>
      <sz val="9"/>
      <color indexed="12"/>
      <name val="Arial"/>
      <family val="2"/>
    </font>
    <font>
      <b/>
      <sz val="16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</cellStyleXfs>
  <cellXfs count="57">
    <xf numFmtId="0" fontId="0" fillId="0" borderId="0" xfId="0"/>
    <xf numFmtId="0" fontId="0" fillId="0" borderId="0" xfId="0" quotePrefix="1" applyNumberFormat="1"/>
    <xf numFmtId="0" fontId="2" fillId="0" borderId="0" xfId="5"/>
    <xf numFmtId="0" fontId="4" fillId="0" borderId="0" xfId="0" applyFont="1"/>
    <xf numFmtId="0" fontId="4" fillId="0" borderId="0" xfId="0" quotePrefix="1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4" fontId="2" fillId="2" borderId="0" xfId="2" applyFont="1" applyFill="1" applyProtection="1">
      <protection locked="0"/>
    </xf>
    <xf numFmtId="14" fontId="2" fillId="2" borderId="0" xfId="1" applyNumberFormat="1" applyFont="1" applyFill="1" applyProtection="1">
      <protection locked="0"/>
    </xf>
    <xf numFmtId="10" fontId="2" fillId="2" borderId="0" xfId="1" applyNumberFormat="1" applyFont="1" applyFill="1" applyProtection="1">
      <protection locked="0"/>
    </xf>
    <xf numFmtId="43" fontId="7" fillId="0" borderId="0" xfId="1" applyFont="1" applyAlignment="1">
      <alignment horizontal="center"/>
    </xf>
    <xf numFmtId="166" fontId="0" fillId="0" borderId="0" xfId="0" quotePrefix="1" applyNumberFormat="1"/>
    <xf numFmtId="167" fontId="0" fillId="0" borderId="0" xfId="0" applyNumberFormat="1"/>
    <xf numFmtId="0" fontId="0" fillId="0" borderId="0" xfId="0" applyNumberFormat="1"/>
    <xf numFmtId="44" fontId="2" fillId="0" borderId="0" xfId="2" applyFont="1" applyFill="1" applyProtection="1">
      <protection locked="0"/>
    </xf>
    <xf numFmtId="0" fontId="4" fillId="0" borderId="1" xfId="0" applyNumberFormat="1" applyFont="1" applyBorder="1" applyAlignment="1">
      <alignment horizontal="center"/>
    </xf>
    <xf numFmtId="166" fontId="0" fillId="0" borderId="0" xfId="0" applyNumberFormat="1"/>
    <xf numFmtId="166" fontId="2" fillId="0" borderId="0" xfId="5" applyNumberFormat="1"/>
    <xf numFmtId="0" fontId="2" fillId="3" borderId="0" xfId="4" applyFill="1"/>
    <xf numFmtId="0" fontId="2" fillId="0" borderId="0" xfId="4"/>
    <xf numFmtId="0" fontId="2" fillId="3" borderId="0" xfId="4" applyFill="1" applyProtection="1"/>
    <xf numFmtId="49" fontId="2" fillId="3" borderId="0" xfId="4" applyNumberFormat="1" applyFill="1" applyAlignment="1" applyProtection="1">
      <alignment horizontal="center"/>
    </xf>
    <xf numFmtId="0" fontId="2" fillId="3" borderId="0" xfId="4" applyFill="1" applyAlignment="1" applyProtection="1">
      <alignment horizontal="left" indent="1"/>
    </xf>
    <xf numFmtId="0" fontId="2" fillId="3" borderId="0" xfId="4" applyFill="1" applyAlignment="1" applyProtection="1">
      <alignment horizontal="left"/>
    </xf>
    <xf numFmtId="0" fontId="2" fillId="3" borderId="0" xfId="4" applyFill="1" applyAlignment="1" applyProtection="1">
      <alignment horizontal="center"/>
    </xf>
    <xf numFmtId="0" fontId="2" fillId="3" borderId="0" xfId="4" applyFill="1" applyAlignment="1" applyProtection="1"/>
    <xf numFmtId="0" fontId="9" fillId="3" borderId="0" xfId="4" applyFont="1" applyFill="1" applyProtection="1">
      <protection hidden="1"/>
    </xf>
    <xf numFmtId="0" fontId="2" fillId="3" borderId="0" xfId="4" applyFill="1" applyProtection="1">
      <protection hidden="1"/>
    </xf>
    <xf numFmtId="0" fontId="2" fillId="3" borderId="0" xfId="4" applyFont="1" applyFill="1" applyProtection="1">
      <protection hidden="1"/>
    </xf>
    <xf numFmtId="0" fontId="8" fillId="3" borderId="0" xfId="3" applyFill="1" applyAlignment="1" applyProtection="1">
      <protection hidden="1"/>
    </xf>
    <xf numFmtId="0" fontId="6" fillId="3" borderId="0" xfId="4" applyFont="1" applyFill="1" applyAlignment="1" applyProtection="1">
      <protection hidden="1"/>
    </xf>
    <xf numFmtId="0" fontId="10" fillId="3" borderId="0" xfId="4" applyFont="1" applyFill="1" applyProtection="1">
      <protection hidden="1"/>
    </xf>
    <xf numFmtId="49" fontId="10" fillId="3" borderId="0" xfId="4" applyNumberFormat="1" applyFont="1" applyFill="1" applyAlignment="1" applyProtection="1">
      <alignment horizontal="left"/>
      <protection hidden="1"/>
    </xf>
    <xf numFmtId="49" fontId="10" fillId="3" borderId="0" xfId="4" applyNumberFormat="1" applyFont="1" applyFill="1" applyBorder="1" applyAlignment="1" applyProtection="1">
      <alignment horizontal="left"/>
      <protection hidden="1"/>
    </xf>
    <xf numFmtId="49" fontId="2" fillId="3" borderId="0" xfId="4" applyNumberFormat="1" applyFont="1" applyFill="1" applyAlignment="1" applyProtection="1">
      <alignment horizontal="left"/>
      <protection hidden="1"/>
    </xf>
    <xf numFmtId="49" fontId="2" fillId="3" borderId="0" xfId="4" applyNumberFormat="1" applyFill="1" applyAlignment="1" applyProtection="1">
      <alignment horizontal="left"/>
      <protection hidden="1"/>
    </xf>
    <xf numFmtId="0" fontId="2" fillId="3" borderId="0" xfId="5" applyFont="1" applyFill="1" applyProtection="1">
      <protection hidden="1"/>
    </xf>
    <xf numFmtId="0" fontId="2" fillId="3" borderId="0" xfId="5" applyFill="1" applyProtection="1">
      <protection hidden="1"/>
    </xf>
    <xf numFmtId="43" fontId="6" fillId="3" borderId="0" xfId="1" applyFont="1" applyFill="1" applyAlignment="1" applyProtection="1">
      <alignment horizontal="center"/>
      <protection hidden="1"/>
    </xf>
    <xf numFmtId="43" fontId="7" fillId="3" borderId="0" xfId="1" applyFont="1" applyFill="1" applyAlignment="1" applyProtection="1">
      <alignment horizontal="center"/>
      <protection hidden="1"/>
    </xf>
    <xf numFmtId="165" fontId="2" fillId="3" borderId="0" xfId="1" applyNumberFormat="1" applyFont="1" applyFill="1" applyProtection="1">
      <protection hidden="1"/>
    </xf>
    <xf numFmtId="164" fontId="2" fillId="3" borderId="0" xfId="1" applyNumberFormat="1" applyFont="1" applyFill="1" applyProtection="1">
      <protection hidden="1"/>
    </xf>
    <xf numFmtId="44" fontId="2" fillId="3" borderId="0" xfId="2" applyFont="1" applyFill="1" applyProtection="1">
      <protection hidden="1"/>
    </xf>
    <xf numFmtId="14" fontId="2" fillId="3" borderId="0" xfId="1" applyNumberFormat="1" applyFont="1" applyFill="1" applyProtection="1">
      <protection hidden="1"/>
    </xf>
    <xf numFmtId="0" fontId="2" fillId="3" borderId="0" xfId="5" applyFill="1" applyAlignment="1" applyProtection="1">
      <alignment horizontal="center"/>
      <protection hidden="1"/>
    </xf>
    <xf numFmtId="44" fontId="2" fillId="3" borderId="0" xfId="2" applyNumberFormat="1" applyFont="1" applyFill="1" applyProtection="1">
      <protection hidden="1"/>
    </xf>
    <xf numFmtId="43" fontId="2" fillId="3" borderId="0" xfId="1" applyFont="1" applyFill="1" applyProtection="1">
      <protection hidden="1"/>
    </xf>
    <xf numFmtId="44" fontId="2" fillId="3" borderId="2" xfId="2" applyFont="1" applyFill="1" applyBorder="1" applyProtection="1">
      <protection hidden="1"/>
    </xf>
    <xf numFmtId="0" fontId="2" fillId="0" borderId="0" xfId="5" applyProtection="1">
      <protection hidden="1"/>
    </xf>
    <xf numFmtId="165" fontId="2" fillId="0" borderId="0" xfId="1" applyNumberFormat="1" applyFont="1" applyProtection="1">
      <protection hidden="1"/>
    </xf>
    <xf numFmtId="43" fontId="2" fillId="3" borderId="0" xfId="1" applyNumberFormat="1" applyFont="1" applyFill="1" applyProtection="1">
      <protection hidden="1"/>
    </xf>
    <xf numFmtId="44" fontId="2" fillId="2" borderId="0" xfId="2" applyNumberFormat="1" applyFont="1" applyFill="1" applyProtection="1">
      <protection locked="0"/>
    </xf>
    <xf numFmtId="0" fontId="2" fillId="0" borderId="0" xfId="5" applyFont="1" applyAlignment="1" applyProtection="1">
      <protection locked="0"/>
    </xf>
    <xf numFmtId="0" fontId="0" fillId="0" borderId="0" xfId="0" applyAlignment="1" applyProtection="1">
      <protection locked="0"/>
    </xf>
    <xf numFmtId="0" fontId="2" fillId="0" borderId="0" xfId="5" applyAlignment="1" applyProtection="1">
      <protection locked="0"/>
    </xf>
  </cellXfs>
  <cellStyles count="6">
    <cellStyle name="Comma" xfId="1" builtinId="3"/>
    <cellStyle name="Currency" xfId="2" builtinId="4"/>
    <cellStyle name="Hyperlink_MACRS Depreciation Calculation" xfId="3" xr:uid="{00000000-0005-0000-0000-000002000000}"/>
    <cellStyle name="Normal" xfId="0" builtinId="0"/>
    <cellStyle name="Normal_MACRS Depreciation Calculation" xfId="4" xr:uid="{00000000-0005-0000-0000-000004000000}"/>
    <cellStyle name="Normal_Real Property Calculation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180975</xdr:colOff>
      <xdr:row>0</xdr:row>
      <xdr:rowOff>85725</xdr:rowOff>
    </xdr:from>
    <xdr:to>
      <xdr:col>12</xdr:col>
      <xdr:colOff>419100</xdr:colOff>
      <xdr:row>0</xdr:row>
      <xdr:rowOff>85725</xdr:rowOff>
    </xdr:to>
    <xdr:sp macro="" textlink="">
      <xdr:nvSpPr>
        <xdr:cNvPr id="1026" name="Line 2">
          <a:extLst>
            <a:ext uri="{FF2B5EF4-FFF2-40B4-BE49-F238E27FC236}">
              <a16:creationId xmlns:a16="http://schemas.microsoft.com/office/drawing/2014/main" id="{00000000-0008-0000-0600-000002040000}"/>
            </a:ext>
          </a:extLst>
        </xdr:cNvPr>
        <xdr:cNvSpPr>
          <a:spLocks noChangeShapeType="1"/>
        </xdr:cNvSpPr>
      </xdr:nvSpPr>
      <xdr:spPr bwMode="auto">
        <a:xfrm>
          <a:off x="4448175" y="85725"/>
          <a:ext cx="3286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76200</xdr:colOff>
      <xdr:row>0</xdr:row>
      <xdr:rowOff>76200</xdr:rowOff>
    </xdr:from>
    <xdr:to>
      <xdr:col>5</xdr:col>
      <xdr:colOff>542925</xdr:colOff>
      <xdr:row>0</xdr:row>
      <xdr:rowOff>76200</xdr:rowOff>
    </xdr:to>
    <xdr:sp macro="" textlink="">
      <xdr:nvSpPr>
        <xdr:cNvPr id="1027" name="Line 3">
          <a:extLst>
            <a:ext uri="{FF2B5EF4-FFF2-40B4-BE49-F238E27FC236}">
              <a16:creationId xmlns:a16="http://schemas.microsoft.com/office/drawing/2014/main" id="{00000000-0008-0000-0600-000003040000}"/>
            </a:ext>
          </a:extLst>
        </xdr:cNvPr>
        <xdr:cNvSpPr>
          <a:spLocks noChangeShapeType="1"/>
        </xdr:cNvSpPr>
      </xdr:nvSpPr>
      <xdr:spPr bwMode="auto">
        <a:xfrm flipH="1">
          <a:off x="685800" y="76200"/>
          <a:ext cx="2905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180975</xdr:colOff>
      <xdr:row>0</xdr:row>
      <xdr:rowOff>85725</xdr:rowOff>
    </xdr:from>
    <xdr:to>
      <xdr:col>12</xdr:col>
      <xdr:colOff>419100</xdr:colOff>
      <xdr:row>0</xdr:row>
      <xdr:rowOff>85725</xdr:rowOff>
    </xdr:to>
    <xdr:sp macro="" textlink="">
      <xdr:nvSpPr>
        <xdr:cNvPr id="6145" name="Line 1">
          <a:extLst>
            <a:ext uri="{FF2B5EF4-FFF2-40B4-BE49-F238E27FC236}">
              <a16:creationId xmlns:a16="http://schemas.microsoft.com/office/drawing/2014/main" id="{00000000-0008-0000-0700-000001180000}"/>
            </a:ext>
          </a:extLst>
        </xdr:cNvPr>
        <xdr:cNvSpPr>
          <a:spLocks noChangeShapeType="1"/>
        </xdr:cNvSpPr>
      </xdr:nvSpPr>
      <xdr:spPr bwMode="auto">
        <a:xfrm>
          <a:off x="4448175" y="85725"/>
          <a:ext cx="3286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76200</xdr:colOff>
      <xdr:row>0</xdr:row>
      <xdr:rowOff>76200</xdr:rowOff>
    </xdr:from>
    <xdr:to>
      <xdr:col>5</xdr:col>
      <xdr:colOff>542925</xdr:colOff>
      <xdr:row>0</xdr:row>
      <xdr:rowOff>76200</xdr:rowOff>
    </xdr:to>
    <xdr:sp macro="" textlink="">
      <xdr:nvSpPr>
        <xdr:cNvPr id="6146" name="Line 2">
          <a:extLst>
            <a:ext uri="{FF2B5EF4-FFF2-40B4-BE49-F238E27FC236}">
              <a16:creationId xmlns:a16="http://schemas.microsoft.com/office/drawing/2014/main" id="{00000000-0008-0000-0700-000002180000}"/>
            </a:ext>
          </a:extLst>
        </xdr:cNvPr>
        <xdr:cNvSpPr>
          <a:spLocks noChangeShapeType="1"/>
        </xdr:cNvSpPr>
      </xdr:nvSpPr>
      <xdr:spPr bwMode="auto">
        <a:xfrm flipH="1">
          <a:off x="685800" y="76200"/>
          <a:ext cx="2905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104775</xdr:colOff>
      <xdr:row>0</xdr:row>
      <xdr:rowOff>76200</xdr:rowOff>
    </xdr:from>
    <xdr:to>
      <xdr:col>12</xdr:col>
      <xdr:colOff>561975</xdr:colOff>
      <xdr:row>0</xdr:row>
      <xdr:rowOff>76200</xdr:rowOff>
    </xdr:to>
    <xdr:sp macro="" textlink="">
      <xdr:nvSpPr>
        <xdr:cNvPr id="2049" name="Line 1">
          <a:extLst>
            <a:ext uri="{FF2B5EF4-FFF2-40B4-BE49-F238E27FC236}">
              <a16:creationId xmlns:a16="http://schemas.microsoft.com/office/drawing/2014/main" id="{00000000-0008-0000-0800-000001080000}"/>
            </a:ext>
          </a:extLst>
        </xdr:cNvPr>
        <xdr:cNvSpPr>
          <a:spLocks noChangeShapeType="1"/>
        </xdr:cNvSpPr>
      </xdr:nvSpPr>
      <xdr:spPr bwMode="auto">
        <a:xfrm>
          <a:off x="4371975" y="76200"/>
          <a:ext cx="3505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76200</xdr:rowOff>
    </xdr:from>
    <xdr:to>
      <xdr:col>5</xdr:col>
      <xdr:colOff>581025</xdr:colOff>
      <xdr:row>0</xdr:row>
      <xdr:rowOff>76200</xdr:rowOff>
    </xdr:to>
    <xdr:sp macro="" textlink="">
      <xdr:nvSpPr>
        <xdr:cNvPr id="2050" name="Line 2">
          <a:extLst>
            <a:ext uri="{FF2B5EF4-FFF2-40B4-BE49-F238E27FC236}">
              <a16:creationId xmlns:a16="http://schemas.microsoft.com/office/drawing/2014/main" id="{00000000-0008-0000-0800-000002080000}"/>
            </a:ext>
          </a:extLst>
        </xdr:cNvPr>
        <xdr:cNvSpPr>
          <a:spLocks noChangeShapeType="1"/>
        </xdr:cNvSpPr>
      </xdr:nvSpPr>
      <xdr:spPr bwMode="auto">
        <a:xfrm flipH="1">
          <a:off x="609600" y="76200"/>
          <a:ext cx="3019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104775</xdr:colOff>
      <xdr:row>0</xdr:row>
      <xdr:rowOff>76200</xdr:rowOff>
    </xdr:from>
    <xdr:to>
      <xdr:col>12</xdr:col>
      <xdr:colOff>561975</xdr:colOff>
      <xdr:row>0</xdr:row>
      <xdr:rowOff>76200</xdr:rowOff>
    </xdr:to>
    <xdr:sp macro="" textlink="">
      <xdr:nvSpPr>
        <xdr:cNvPr id="8193" name="Line 1">
          <a:extLst>
            <a:ext uri="{FF2B5EF4-FFF2-40B4-BE49-F238E27FC236}">
              <a16:creationId xmlns:a16="http://schemas.microsoft.com/office/drawing/2014/main" id="{00000000-0008-0000-0900-000001200000}"/>
            </a:ext>
          </a:extLst>
        </xdr:cNvPr>
        <xdr:cNvSpPr>
          <a:spLocks noChangeShapeType="1"/>
        </xdr:cNvSpPr>
      </xdr:nvSpPr>
      <xdr:spPr bwMode="auto">
        <a:xfrm>
          <a:off x="4371975" y="76200"/>
          <a:ext cx="3505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76200</xdr:rowOff>
    </xdr:from>
    <xdr:to>
      <xdr:col>5</xdr:col>
      <xdr:colOff>581025</xdr:colOff>
      <xdr:row>0</xdr:row>
      <xdr:rowOff>76200</xdr:rowOff>
    </xdr:to>
    <xdr:sp macro="" textlink="">
      <xdr:nvSpPr>
        <xdr:cNvPr id="8194" name="Line 2">
          <a:extLst>
            <a:ext uri="{FF2B5EF4-FFF2-40B4-BE49-F238E27FC236}">
              <a16:creationId xmlns:a16="http://schemas.microsoft.com/office/drawing/2014/main" id="{00000000-0008-0000-0900-000002200000}"/>
            </a:ext>
          </a:extLst>
        </xdr:cNvPr>
        <xdr:cNvSpPr>
          <a:spLocks noChangeShapeType="1"/>
        </xdr:cNvSpPr>
      </xdr:nvSpPr>
      <xdr:spPr bwMode="auto">
        <a:xfrm flipH="1">
          <a:off x="609600" y="76200"/>
          <a:ext cx="3019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ellutionware.com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A1:K25"/>
  <sheetViews>
    <sheetView tabSelected="1" zoomScale="125" zoomScaleNormal="125" workbookViewId="0">
      <selection activeCell="A5" sqref="A5"/>
    </sheetView>
  </sheetViews>
  <sheetFormatPr defaultColWidth="0" defaultRowHeight="12.75" zeroHeight="1" x14ac:dyDescent="0.2"/>
  <cols>
    <col min="1" max="1" width="85.7109375" style="29" customWidth="1"/>
    <col min="2" max="11" width="0" style="20" hidden="1" customWidth="1"/>
    <col min="12" max="16384" width="0" style="21" hidden="1"/>
  </cols>
  <sheetData>
    <row r="1" spans="1:1" ht="20.25" x14ac:dyDescent="0.3">
      <c r="A1" s="28" t="s">
        <v>21</v>
      </c>
    </row>
    <row r="2" spans="1:1" ht="20.25" x14ac:dyDescent="0.3">
      <c r="A2" s="28" t="s">
        <v>31</v>
      </c>
    </row>
    <row r="3" spans="1:1" x14ac:dyDescent="0.2"/>
    <row r="4" spans="1:1" x14ac:dyDescent="0.2">
      <c r="A4" s="30" t="s">
        <v>45</v>
      </c>
    </row>
    <row r="5" spans="1:1" x14ac:dyDescent="0.2">
      <c r="A5" s="29" t="s">
        <v>22</v>
      </c>
    </row>
    <row r="6" spans="1:1" x14ac:dyDescent="0.2"/>
    <row r="7" spans="1:1" x14ac:dyDescent="0.2"/>
    <row r="8" spans="1:1" x14ac:dyDescent="0.2"/>
    <row r="9" spans="1:1" x14ac:dyDescent="0.2">
      <c r="A9" s="29" t="s">
        <v>23</v>
      </c>
    </row>
    <row r="10" spans="1:1" x14ac:dyDescent="0.2">
      <c r="A10" s="29" t="s">
        <v>24</v>
      </c>
    </row>
    <row r="11" spans="1:1" x14ac:dyDescent="0.2">
      <c r="A11" s="29" t="s">
        <v>25</v>
      </c>
    </row>
    <row r="12" spans="1:1" x14ac:dyDescent="0.2"/>
    <row r="13" spans="1:1" x14ac:dyDescent="0.2">
      <c r="A13" s="30" t="s">
        <v>44</v>
      </c>
    </row>
    <row r="14" spans="1:1" x14ac:dyDescent="0.2">
      <c r="A14" s="29" t="s">
        <v>26</v>
      </c>
    </row>
    <row r="15" spans="1:1" x14ac:dyDescent="0.2">
      <c r="A15" s="29" t="s">
        <v>27</v>
      </c>
    </row>
    <row r="16" spans="1:1" x14ac:dyDescent="0.2">
      <c r="A16" s="29" t="s">
        <v>28</v>
      </c>
    </row>
    <row r="17" spans="1:1" x14ac:dyDescent="0.2">
      <c r="A17" s="31" t="s">
        <v>29</v>
      </c>
    </row>
    <row r="18" spans="1:1" x14ac:dyDescent="0.2"/>
    <row r="19" spans="1:1" x14ac:dyDescent="0.2"/>
    <row r="20" spans="1:1" x14ac:dyDescent="0.2"/>
    <row r="21" spans="1:1" x14ac:dyDescent="0.2"/>
    <row r="22" spans="1:1" x14ac:dyDescent="0.2"/>
    <row r="23" spans="1:1" x14ac:dyDescent="0.2"/>
    <row r="24" spans="1:1" x14ac:dyDescent="0.2"/>
    <row r="25" spans="1:1" x14ac:dyDescent="0.2"/>
  </sheetData>
  <sheetProtection algorithmName="SHA-512" hashValue="yNX2edzoAw4qDkYBGLYVRSItg6tawR2sPdmLnQ0gfqbDjGD3LpILYXK7wWZ8A988u4FXWGyCjLq/XOzCUl2HEA==" saltValue="KPSLiw0S5thaEKixIAkgig==" spinCount="100000" sheet="1" objects="1" scenarios="1"/>
  <phoneticPr fontId="2" type="noConversion"/>
  <hyperlinks>
    <hyperlink ref="A17" r:id="rId1" xr:uid="{00000000-0004-0000-0000-000000000000}"/>
  </hyperlinks>
  <printOptions horizontalCentered="1"/>
  <pageMargins left="0.75" right="0.75" top="1" bottom="1" header="0.5" footer="0.5"/>
  <pageSetup orientation="portrait" verticalDpi="0" r:id="rId2"/>
  <headerFooter alignWithMargins="0">
    <oddFooter>&amp;L&amp;"Arial,Regular"&amp;8&amp;Z&amp;F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0"/>
  </sheetPr>
  <dimension ref="A1:M45"/>
  <sheetViews>
    <sheetView workbookViewId="0"/>
  </sheetViews>
  <sheetFormatPr defaultRowHeight="12.75" x14ac:dyDescent="0.2"/>
  <cols>
    <col min="1" max="1" width="9.140625" style="5"/>
  </cols>
  <sheetData>
    <row r="1" spans="1:13" x14ac:dyDescent="0.2">
      <c r="G1" s="3" t="s">
        <v>5</v>
      </c>
    </row>
    <row r="2" spans="1:13" s="8" customFormat="1" x14ac:dyDescent="0.2">
      <c r="A2" s="17" t="s">
        <v>6</v>
      </c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7">
        <v>12</v>
      </c>
    </row>
    <row r="3" spans="1:13" x14ac:dyDescent="0.2">
      <c r="A3" s="4">
        <v>1</v>
      </c>
      <c r="B3" s="1">
        <v>2.3959999999999999E-2</v>
      </c>
      <c r="C3" s="1">
        <v>2.188E-2</v>
      </c>
      <c r="D3" s="1">
        <v>1.9789999999999999E-2</v>
      </c>
      <c r="E3" s="1">
        <v>1.771E-2</v>
      </c>
      <c r="F3" s="1">
        <v>1.5630000000000002E-2</v>
      </c>
      <c r="G3" s="1">
        <v>1.354E-2</v>
      </c>
      <c r="H3" s="1">
        <v>1.146E-2</v>
      </c>
      <c r="I3" s="1">
        <v>9.3799999999999994E-3</v>
      </c>
      <c r="J3" s="1">
        <v>7.2899999999999996E-3</v>
      </c>
      <c r="K3" s="1">
        <v>5.2100000000000002E-3</v>
      </c>
      <c r="L3" s="1">
        <v>3.13E-3</v>
      </c>
      <c r="M3" s="1">
        <v>1.0399999999999999E-3</v>
      </c>
    </row>
    <row r="4" spans="1:13" x14ac:dyDescent="0.2">
      <c r="A4" s="4">
        <v>2</v>
      </c>
      <c r="B4" s="13">
        <v>2.5000000000000001E-2</v>
      </c>
      <c r="C4" s="13">
        <v>2.5000000000000001E-2</v>
      </c>
      <c r="D4" s="13">
        <v>2.5000000000000001E-2</v>
      </c>
      <c r="E4" s="13">
        <v>2.5000000000000001E-2</v>
      </c>
      <c r="F4" s="13">
        <v>2.5000000000000001E-2</v>
      </c>
      <c r="G4" s="13">
        <v>2.5000000000000001E-2</v>
      </c>
      <c r="H4" s="13">
        <v>2.5000000000000001E-2</v>
      </c>
      <c r="I4" s="13">
        <v>2.5000000000000001E-2</v>
      </c>
      <c r="J4" s="13">
        <v>2.5000000000000001E-2</v>
      </c>
      <c r="K4" s="13">
        <v>2.5000000000000001E-2</v>
      </c>
      <c r="L4" s="13">
        <v>2.5000000000000001E-2</v>
      </c>
      <c r="M4" s="13">
        <v>2.5000000000000001E-2</v>
      </c>
    </row>
    <row r="5" spans="1:13" x14ac:dyDescent="0.2">
      <c r="A5" s="4">
        <v>3</v>
      </c>
      <c r="B5" s="13">
        <v>2.5000000000000001E-2</v>
      </c>
      <c r="C5" s="13">
        <v>2.5000000000000001E-2</v>
      </c>
      <c r="D5" s="13">
        <v>2.5000000000000001E-2</v>
      </c>
      <c r="E5" s="13">
        <v>2.5000000000000001E-2</v>
      </c>
      <c r="F5" s="13">
        <v>2.5000000000000001E-2</v>
      </c>
      <c r="G5" s="13">
        <v>2.5000000000000001E-2</v>
      </c>
      <c r="H5" s="13">
        <v>2.5000000000000001E-2</v>
      </c>
      <c r="I5" s="13">
        <v>2.5000000000000001E-2</v>
      </c>
      <c r="J5" s="13">
        <v>2.5000000000000001E-2</v>
      </c>
      <c r="K5" s="13">
        <v>2.5000000000000001E-2</v>
      </c>
      <c r="L5" s="13">
        <v>2.5000000000000001E-2</v>
      </c>
      <c r="M5" s="13">
        <v>2.5000000000000001E-2</v>
      </c>
    </row>
    <row r="6" spans="1:13" x14ac:dyDescent="0.2">
      <c r="A6" s="4">
        <v>4</v>
      </c>
      <c r="B6" s="13">
        <v>2.5000000000000001E-2</v>
      </c>
      <c r="C6" s="13">
        <v>2.5000000000000001E-2</v>
      </c>
      <c r="D6" s="13">
        <v>2.5000000000000001E-2</v>
      </c>
      <c r="E6" s="13">
        <v>2.5000000000000001E-2</v>
      </c>
      <c r="F6" s="13">
        <v>2.5000000000000001E-2</v>
      </c>
      <c r="G6" s="13">
        <v>2.5000000000000001E-2</v>
      </c>
      <c r="H6" s="13">
        <v>2.5000000000000001E-2</v>
      </c>
      <c r="I6" s="13">
        <v>2.5000000000000001E-2</v>
      </c>
      <c r="J6" s="13">
        <v>2.5000000000000001E-2</v>
      </c>
      <c r="K6" s="13">
        <v>2.5000000000000001E-2</v>
      </c>
      <c r="L6" s="13">
        <v>2.5000000000000001E-2</v>
      </c>
      <c r="M6" s="13">
        <v>2.5000000000000001E-2</v>
      </c>
    </row>
    <row r="7" spans="1:13" x14ac:dyDescent="0.2">
      <c r="A7" s="4">
        <v>5</v>
      </c>
      <c r="B7" s="13">
        <v>2.5000000000000001E-2</v>
      </c>
      <c r="C7" s="13">
        <v>2.5000000000000001E-2</v>
      </c>
      <c r="D7" s="13">
        <v>2.5000000000000001E-2</v>
      </c>
      <c r="E7" s="13">
        <v>2.5000000000000001E-2</v>
      </c>
      <c r="F7" s="13">
        <v>2.5000000000000001E-2</v>
      </c>
      <c r="G7" s="13">
        <v>2.5000000000000001E-2</v>
      </c>
      <c r="H7" s="13">
        <v>2.5000000000000001E-2</v>
      </c>
      <c r="I7" s="13">
        <v>2.5000000000000001E-2</v>
      </c>
      <c r="J7" s="13">
        <v>2.5000000000000001E-2</v>
      </c>
      <c r="K7" s="13">
        <v>2.5000000000000001E-2</v>
      </c>
      <c r="L7" s="13">
        <v>2.5000000000000001E-2</v>
      </c>
      <c r="M7" s="13">
        <v>2.5000000000000001E-2</v>
      </c>
    </row>
    <row r="8" spans="1:13" x14ac:dyDescent="0.2">
      <c r="A8" s="4">
        <v>6</v>
      </c>
      <c r="B8" s="13">
        <v>2.5000000000000001E-2</v>
      </c>
      <c r="C8" s="13">
        <v>2.5000000000000001E-2</v>
      </c>
      <c r="D8" s="13">
        <v>2.5000000000000001E-2</v>
      </c>
      <c r="E8" s="13">
        <v>2.5000000000000001E-2</v>
      </c>
      <c r="F8" s="13">
        <v>2.5000000000000001E-2</v>
      </c>
      <c r="G8" s="13">
        <v>2.5000000000000001E-2</v>
      </c>
      <c r="H8" s="13">
        <v>2.5000000000000001E-2</v>
      </c>
      <c r="I8" s="13">
        <v>2.5000000000000001E-2</v>
      </c>
      <c r="J8" s="13">
        <v>2.5000000000000001E-2</v>
      </c>
      <c r="K8" s="13">
        <v>2.5000000000000001E-2</v>
      </c>
      <c r="L8" s="13">
        <v>2.5000000000000001E-2</v>
      </c>
      <c r="M8" s="13">
        <v>2.5000000000000001E-2</v>
      </c>
    </row>
    <row r="9" spans="1:13" x14ac:dyDescent="0.2">
      <c r="A9" s="4">
        <v>7</v>
      </c>
      <c r="B9" s="13">
        <v>2.5000000000000001E-2</v>
      </c>
      <c r="C9" s="13">
        <v>2.5000000000000001E-2</v>
      </c>
      <c r="D9" s="13">
        <v>2.5000000000000001E-2</v>
      </c>
      <c r="E9" s="13">
        <v>2.5000000000000001E-2</v>
      </c>
      <c r="F9" s="13">
        <v>2.5000000000000001E-2</v>
      </c>
      <c r="G9" s="13">
        <v>2.5000000000000001E-2</v>
      </c>
      <c r="H9" s="13">
        <v>2.5000000000000001E-2</v>
      </c>
      <c r="I9" s="13">
        <v>2.5000000000000001E-2</v>
      </c>
      <c r="J9" s="13">
        <v>2.5000000000000001E-2</v>
      </c>
      <c r="K9" s="13">
        <v>2.5000000000000001E-2</v>
      </c>
      <c r="L9" s="13">
        <v>2.5000000000000001E-2</v>
      </c>
      <c r="M9" s="13">
        <v>2.5000000000000001E-2</v>
      </c>
    </row>
    <row r="10" spans="1:13" x14ac:dyDescent="0.2">
      <c r="A10" s="4">
        <v>8</v>
      </c>
      <c r="B10" s="13">
        <v>2.5000000000000001E-2</v>
      </c>
      <c r="C10" s="13">
        <v>2.5000000000000001E-2</v>
      </c>
      <c r="D10" s="13">
        <v>2.5000000000000001E-2</v>
      </c>
      <c r="E10" s="13">
        <v>2.5000000000000001E-2</v>
      </c>
      <c r="F10" s="13">
        <v>2.5000000000000001E-2</v>
      </c>
      <c r="G10" s="13">
        <v>2.5000000000000001E-2</v>
      </c>
      <c r="H10" s="13">
        <v>2.5000000000000001E-2</v>
      </c>
      <c r="I10" s="13">
        <v>2.5000000000000001E-2</v>
      </c>
      <c r="J10" s="13">
        <v>2.5000000000000001E-2</v>
      </c>
      <c r="K10" s="13">
        <v>2.5000000000000001E-2</v>
      </c>
      <c r="L10" s="13">
        <v>2.5000000000000001E-2</v>
      </c>
      <c r="M10" s="13">
        <v>2.5000000000000001E-2</v>
      </c>
    </row>
    <row r="11" spans="1:13" x14ac:dyDescent="0.2">
      <c r="A11" s="4">
        <v>9</v>
      </c>
      <c r="B11" s="13">
        <v>2.5000000000000001E-2</v>
      </c>
      <c r="C11" s="13">
        <v>2.5000000000000001E-2</v>
      </c>
      <c r="D11" s="13">
        <v>2.5000000000000001E-2</v>
      </c>
      <c r="E11" s="13">
        <v>2.5000000000000001E-2</v>
      </c>
      <c r="F11" s="13">
        <v>2.5000000000000001E-2</v>
      </c>
      <c r="G11" s="13">
        <v>2.5000000000000001E-2</v>
      </c>
      <c r="H11" s="13">
        <v>2.5000000000000001E-2</v>
      </c>
      <c r="I11" s="13">
        <v>2.5000000000000001E-2</v>
      </c>
      <c r="J11" s="13">
        <v>2.5000000000000001E-2</v>
      </c>
      <c r="K11" s="13">
        <v>2.5000000000000001E-2</v>
      </c>
      <c r="L11" s="13">
        <v>2.5000000000000001E-2</v>
      </c>
      <c r="M11" s="13">
        <v>2.5000000000000001E-2</v>
      </c>
    </row>
    <row r="12" spans="1:13" x14ac:dyDescent="0.2">
      <c r="A12" s="4">
        <v>10</v>
      </c>
      <c r="B12" s="13">
        <v>2.5000000000000001E-2</v>
      </c>
      <c r="C12" s="13">
        <v>2.5000000000000001E-2</v>
      </c>
      <c r="D12" s="13">
        <v>2.5000000000000001E-2</v>
      </c>
      <c r="E12" s="13">
        <v>2.5000000000000001E-2</v>
      </c>
      <c r="F12" s="13">
        <v>2.5000000000000001E-2</v>
      </c>
      <c r="G12" s="13">
        <v>2.5000000000000001E-2</v>
      </c>
      <c r="H12" s="13">
        <v>2.5000000000000001E-2</v>
      </c>
      <c r="I12" s="13">
        <v>2.5000000000000001E-2</v>
      </c>
      <c r="J12" s="13">
        <v>2.5000000000000001E-2</v>
      </c>
      <c r="K12" s="13">
        <v>2.5000000000000001E-2</v>
      </c>
      <c r="L12" s="13">
        <v>2.5000000000000001E-2</v>
      </c>
      <c r="M12" s="13">
        <v>2.5000000000000001E-2</v>
      </c>
    </row>
    <row r="13" spans="1:13" x14ac:dyDescent="0.2">
      <c r="A13" s="4">
        <v>11</v>
      </c>
      <c r="B13" s="13">
        <v>2.5000000000000001E-2</v>
      </c>
      <c r="C13" s="13">
        <v>2.5000000000000001E-2</v>
      </c>
      <c r="D13" s="13">
        <v>2.5000000000000001E-2</v>
      </c>
      <c r="E13" s="13">
        <v>2.5000000000000001E-2</v>
      </c>
      <c r="F13" s="13">
        <v>2.5000000000000001E-2</v>
      </c>
      <c r="G13" s="13">
        <v>2.5000000000000001E-2</v>
      </c>
      <c r="H13" s="13">
        <v>2.5000000000000001E-2</v>
      </c>
      <c r="I13" s="13">
        <v>2.5000000000000001E-2</v>
      </c>
      <c r="J13" s="13">
        <v>2.5000000000000001E-2</v>
      </c>
      <c r="K13" s="13">
        <v>2.5000000000000001E-2</v>
      </c>
      <c r="L13" s="13">
        <v>2.5000000000000001E-2</v>
      </c>
      <c r="M13" s="13">
        <v>2.5000000000000001E-2</v>
      </c>
    </row>
    <row r="14" spans="1:13" x14ac:dyDescent="0.2">
      <c r="A14" s="4">
        <v>12</v>
      </c>
      <c r="B14" s="13">
        <v>2.5000000000000001E-2</v>
      </c>
      <c r="C14" s="13">
        <v>2.5000000000000001E-2</v>
      </c>
      <c r="D14" s="13">
        <v>2.5000000000000001E-2</v>
      </c>
      <c r="E14" s="13">
        <v>2.5000000000000001E-2</v>
      </c>
      <c r="F14" s="13">
        <v>2.5000000000000001E-2</v>
      </c>
      <c r="G14" s="13">
        <v>2.5000000000000001E-2</v>
      </c>
      <c r="H14" s="13">
        <v>2.5000000000000001E-2</v>
      </c>
      <c r="I14" s="13">
        <v>2.5000000000000001E-2</v>
      </c>
      <c r="J14" s="13">
        <v>2.5000000000000001E-2</v>
      </c>
      <c r="K14" s="13">
        <v>2.5000000000000001E-2</v>
      </c>
      <c r="L14" s="13">
        <v>2.5000000000000001E-2</v>
      </c>
      <c r="M14" s="13">
        <v>2.5000000000000001E-2</v>
      </c>
    </row>
    <row r="15" spans="1:13" x14ac:dyDescent="0.2">
      <c r="A15" s="4">
        <v>13</v>
      </c>
      <c r="B15" s="13">
        <v>2.5000000000000001E-2</v>
      </c>
      <c r="C15" s="13">
        <v>2.5000000000000001E-2</v>
      </c>
      <c r="D15" s="13">
        <v>2.5000000000000001E-2</v>
      </c>
      <c r="E15" s="13">
        <v>2.5000000000000001E-2</v>
      </c>
      <c r="F15" s="13">
        <v>2.5000000000000001E-2</v>
      </c>
      <c r="G15" s="13">
        <v>2.5000000000000001E-2</v>
      </c>
      <c r="H15" s="13">
        <v>2.5000000000000001E-2</v>
      </c>
      <c r="I15" s="13">
        <v>2.5000000000000001E-2</v>
      </c>
      <c r="J15" s="13">
        <v>2.5000000000000001E-2</v>
      </c>
      <c r="K15" s="13">
        <v>2.5000000000000001E-2</v>
      </c>
      <c r="L15" s="13">
        <v>2.5000000000000001E-2</v>
      </c>
      <c r="M15" s="13">
        <v>2.5000000000000001E-2</v>
      </c>
    </row>
    <row r="16" spans="1:13" x14ac:dyDescent="0.2">
      <c r="A16" s="4">
        <v>14</v>
      </c>
      <c r="B16" s="13">
        <v>2.5000000000000001E-2</v>
      </c>
      <c r="C16" s="13">
        <v>2.5000000000000001E-2</v>
      </c>
      <c r="D16" s="13">
        <v>2.5000000000000001E-2</v>
      </c>
      <c r="E16" s="13">
        <v>2.5000000000000001E-2</v>
      </c>
      <c r="F16" s="13">
        <v>2.5000000000000001E-2</v>
      </c>
      <c r="G16" s="13">
        <v>2.5000000000000001E-2</v>
      </c>
      <c r="H16" s="13">
        <v>2.5000000000000001E-2</v>
      </c>
      <c r="I16" s="13">
        <v>2.5000000000000001E-2</v>
      </c>
      <c r="J16" s="13">
        <v>2.5000000000000001E-2</v>
      </c>
      <c r="K16" s="13">
        <v>2.5000000000000001E-2</v>
      </c>
      <c r="L16" s="13">
        <v>2.5000000000000001E-2</v>
      </c>
      <c r="M16" s="13">
        <v>2.5000000000000001E-2</v>
      </c>
    </row>
    <row r="17" spans="1:13" x14ac:dyDescent="0.2">
      <c r="A17" s="4">
        <v>15</v>
      </c>
      <c r="B17" s="13">
        <v>2.5000000000000001E-2</v>
      </c>
      <c r="C17" s="13">
        <v>2.5000000000000001E-2</v>
      </c>
      <c r="D17" s="13">
        <v>2.5000000000000001E-2</v>
      </c>
      <c r="E17" s="13">
        <v>2.5000000000000001E-2</v>
      </c>
      <c r="F17" s="13">
        <v>2.5000000000000001E-2</v>
      </c>
      <c r="G17" s="13">
        <v>2.5000000000000001E-2</v>
      </c>
      <c r="H17" s="13">
        <v>2.5000000000000001E-2</v>
      </c>
      <c r="I17" s="13">
        <v>2.5000000000000001E-2</v>
      </c>
      <c r="J17" s="13">
        <v>2.5000000000000001E-2</v>
      </c>
      <c r="K17" s="13">
        <v>2.5000000000000001E-2</v>
      </c>
      <c r="L17" s="13">
        <v>2.5000000000000001E-2</v>
      </c>
      <c r="M17" s="13">
        <v>2.5000000000000001E-2</v>
      </c>
    </row>
    <row r="18" spans="1:13" x14ac:dyDescent="0.2">
      <c r="A18" s="4">
        <v>16</v>
      </c>
      <c r="B18" s="13">
        <v>2.5000000000000001E-2</v>
      </c>
      <c r="C18" s="13">
        <v>2.5000000000000001E-2</v>
      </c>
      <c r="D18" s="13">
        <v>2.5000000000000001E-2</v>
      </c>
      <c r="E18" s="13">
        <v>2.5000000000000001E-2</v>
      </c>
      <c r="F18" s="13">
        <v>2.5000000000000001E-2</v>
      </c>
      <c r="G18" s="13">
        <v>2.5000000000000001E-2</v>
      </c>
      <c r="H18" s="13">
        <v>2.5000000000000001E-2</v>
      </c>
      <c r="I18" s="13">
        <v>2.5000000000000001E-2</v>
      </c>
      <c r="J18" s="13">
        <v>2.5000000000000001E-2</v>
      </c>
      <c r="K18" s="13">
        <v>2.5000000000000001E-2</v>
      </c>
      <c r="L18" s="13">
        <v>2.5000000000000001E-2</v>
      </c>
      <c r="M18" s="13">
        <v>2.5000000000000001E-2</v>
      </c>
    </row>
    <row r="19" spans="1:13" x14ac:dyDescent="0.2">
      <c r="A19" s="4">
        <v>17</v>
      </c>
      <c r="B19" s="13">
        <v>2.5000000000000001E-2</v>
      </c>
      <c r="C19" s="13">
        <v>2.5000000000000001E-2</v>
      </c>
      <c r="D19" s="13">
        <v>2.5000000000000001E-2</v>
      </c>
      <c r="E19" s="13">
        <v>2.5000000000000001E-2</v>
      </c>
      <c r="F19" s="13">
        <v>2.5000000000000001E-2</v>
      </c>
      <c r="G19" s="13">
        <v>2.5000000000000001E-2</v>
      </c>
      <c r="H19" s="13">
        <v>2.5000000000000001E-2</v>
      </c>
      <c r="I19" s="13">
        <v>2.5000000000000001E-2</v>
      </c>
      <c r="J19" s="13">
        <v>2.5000000000000001E-2</v>
      </c>
      <c r="K19" s="13">
        <v>2.5000000000000001E-2</v>
      </c>
      <c r="L19" s="13">
        <v>2.5000000000000001E-2</v>
      </c>
      <c r="M19" s="13">
        <v>2.5000000000000001E-2</v>
      </c>
    </row>
    <row r="20" spans="1:13" x14ac:dyDescent="0.2">
      <c r="A20" s="4">
        <v>18</v>
      </c>
      <c r="B20" s="13">
        <v>2.5000000000000001E-2</v>
      </c>
      <c r="C20" s="13">
        <v>2.5000000000000001E-2</v>
      </c>
      <c r="D20" s="13">
        <v>2.5000000000000001E-2</v>
      </c>
      <c r="E20" s="13">
        <v>2.5000000000000001E-2</v>
      </c>
      <c r="F20" s="13">
        <v>2.5000000000000001E-2</v>
      </c>
      <c r="G20" s="13">
        <v>2.5000000000000001E-2</v>
      </c>
      <c r="H20" s="13">
        <v>2.5000000000000001E-2</v>
      </c>
      <c r="I20" s="13">
        <v>2.5000000000000001E-2</v>
      </c>
      <c r="J20" s="13">
        <v>2.5000000000000001E-2</v>
      </c>
      <c r="K20" s="13">
        <v>2.5000000000000001E-2</v>
      </c>
      <c r="L20" s="13">
        <v>2.5000000000000001E-2</v>
      </c>
      <c r="M20" s="13">
        <v>2.5000000000000001E-2</v>
      </c>
    </row>
    <row r="21" spans="1:13" x14ac:dyDescent="0.2">
      <c r="A21" s="4">
        <v>19</v>
      </c>
      <c r="B21" s="13">
        <v>2.5000000000000001E-2</v>
      </c>
      <c r="C21" s="13">
        <v>2.5000000000000001E-2</v>
      </c>
      <c r="D21" s="13">
        <v>2.5000000000000001E-2</v>
      </c>
      <c r="E21" s="13">
        <v>2.5000000000000001E-2</v>
      </c>
      <c r="F21" s="13">
        <v>2.5000000000000001E-2</v>
      </c>
      <c r="G21" s="13">
        <v>2.5000000000000001E-2</v>
      </c>
      <c r="H21" s="13">
        <v>2.5000000000000001E-2</v>
      </c>
      <c r="I21" s="13">
        <v>2.5000000000000001E-2</v>
      </c>
      <c r="J21" s="13">
        <v>2.5000000000000001E-2</v>
      </c>
      <c r="K21" s="13">
        <v>2.5000000000000001E-2</v>
      </c>
      <c r="L21" s="13">
        <v>2.5000000000000001E-2</v>
      </c>
      <c r="M21" s="13">
        <v>2.5000000000000001E-2</v>
      </c>
    </row>
    <row r="22" spans="1:13" x14ac:dyDescent="0.2">
      <c r="A22" s="4">
        <v>20</v>
      </c>
      <c r="B22" s="13">
        <v>2.5000000000000001E-2</v>
      </c>
      <c r="C22" s="13">
        <v>2.5000000000000001E-2</v>
      </c>
      <c r="D22" s="13">
        <v>2.5000000000000001E-2</v>
      </c>
      <c r="E22" s="13">
        <v>2.5000000000000001E-2</v>
      </c>
      <c r="F22" s="13">
        <v>2.5000000000000001E-2</v>
      </c>
      <c r="G22" s="13">
        <v>2.5000000000000001E-2</v>
      </c>
      <c r="H22" s="13">
        <v>2.5000000000000001E-2</v>
      </c>
      <c r="I22" s="13">
        <v>2.5000000000000001E-2</v>
      </c>
      <c r="J22" s="13">
        <v>2.5000000000000001E-2</v>
      </c>
      <c r="K22" s="13">
        <v>2.5000000000000001E-2</v>
      </c>
      <c r="L22" s="13">
        <v>2.5000000000000001E-2</v>
      </c>
      <c r="M22" s="13">
        <v>2.5000000000000001E-2</v>
      </c>
    </row>
    <row r="23" spans="1:13" x14ac:dyDescent="0.2">
      <c r="A23" s="4">
        <v>21</v>
      </c>
      <c r="B23" s="13">
        <v>2.5000000000000001E-2</v>
      </c>
      <c r="C23" s="13">
        <v>2.5000000000000001E-2</v>
      </c>
      <c r="D23" s="13">
        <v>2.5000000000000001E-2</v>
      </c>
      <c r="E23" s="13">
        <v>2.5000000000000001E-2</v>
      </c>
      <c r="F23" s="13">
        <v>2.5000000000000001E-2</v>
      </c>
      <c r="G23" s="13">
        <v>2.5000000000000001E-2</v>
      </c>
      <c r="H23" s="13">
        <v>2.5000000000000001E-2</v>
      </c>
      <c r="I23" s="13">
        <v>2.5000000000000001E-2</v>
      </c>
      <c r="J23" s="13">
        <v>2.5000000000000001E-2</v>
      </c>
      <c r="K23" s="13">
        <v>2.5000000000000001E-2</v>
      </c>
      <c r="L23" s="13">
        <v>2.5000000000000001E-2</v>
      </c>
      <c r="M23" s="13">
        <v>2.5000000000000001E-2</v>
      </c>
    </row>
    <row r="24" spans="1:13" x14ac:dyDescent="0.2">
      <c r="A24" s="4">
        <v>22</v>
      </c>
      <c r="B24" s="13">
        <v>2.5000000000000001E-2</v>
      </c>
      <c r="C24" s="13">
        <v>2.5000000000000001E-2</v>
      </c>
      <c r="D24" s="13">
        <v>2.5000000000000001E-2</v>
      </c>
      <c r="E24" s="13">
        <v>2.5000000000000001E-2</v>
      </c>
      <c r="F24" s="13">
        <v>2.5000000000000001E-2</v>
      </c>
      <c r="G24" s="13">
        <v>2.5000000000000001E-2</v>
      </c>
      <c r="H24" s="13">
        <v>2.5000000000000001E-2</v>
      </c>
      <c r="I24" s="13">
        <v>2.5000000000000001E-2</v>
      </c>
      <c r="J24" s="13">
        <v>2.5000000000000001E-2</v>
      </c>
      <c r="K24" s="13">
        <v>2.5000000000000001E-2</v>
      </c>
      <c r="L24" s="13">
        <v>2.5000000000000001E-2</v>
      </c>
      <c r="M24" s="13">
        <v>2.5000000000000001E-2</v>
      </c>
    </row>
    <row r="25" spans="1:13" x14ac:dyDescent="0.2">
      <c r="A25" s="4">
        <v>23</v>
      </c>
      <c r="B25" s="13">
        <v>2.5000000000000001E-2</v>
      </c>
      <c r="C25" s="13">
        <v>2.5000000000000001E-2</v>
      </c>
      <c r="D25" s="13">
        <v>2.5000000000000001E-2</v>
      </c>
      <c r="E25" s="13">
        <v>2.5000000000000001E-2</v>
      </c>
      <c r="F25" s="13">
        <v>2.5000000000000001E-2</v>
      </c>
      <c r="G25" s="13">
        <v>2.5000000000000001E-2</v>
      </c>
      <c r="H25" s="13">
        <v>2.5000000000000001E-2</v>
      </c>
      <c r="I25" s="13">
        <v>2.5000000000000001E-2</v>
      </c>
      <c r="J25" s="13">
        <v>2.5000000000000001E-2</v>
      </c>
      <c r="K25" s="13">
        <v>2.5000000000000001E-2</v>
      </c>
      <c r="L25" s="13">
        <v>2.5000000000000001E-2</v>
      </c>
      <c r="M25" s="13">
        <v>2.5000000000000001E-2</v>
      </c>
    </row>
    <row r="26" spans="1:13" x14ac:dyDescent="0.2">
      <c r="A26" s="4">
        <v>24</v>
      </c>
      <c r="B26" s="13">
        <v>2.5000000000000001E-2</v>
      </c>
      <c r="C26" s="13">
        <v>2.5000000000000001E-2</v>
      </c>
      <c r="D26" s="13">
        <v>2.5000000000000001E-2</v>
      </c>
      <c r="E26" s="13">
        <v>2.5000000000000001E-2</v>
      </c>
      <c r="F26" s="13">
        <v>2.5000000000000001E-2</v>
      </c>
      <c r="G26" s="13">
        <v>2.5000000000000001E-2</v>
      </c>
      <c r="H26" s="13">
        <v>2.5000000000000001E-2</v>
      </c>
      <c r="I26" s="13">
        <v>2.5000000000000001E-2</v>
      </c>
      <c r="J26" s="13">
        <v>2.5000000000000001E-2</v>
      </c>
      <c r="K26" s="13">
        <v>2.5000000000000001E-2</v>
      </c>
      <c r="L26" s="13">
        <v>2.5000000000000001E-2</v>
      </c>
      <c r="M26" s="13">
        <v>2.5000000000000001E-2</v>
      </c>
    </row>
    <row r="27" spans="1:13" x14ac:dyDescent="0.2">
      <c r="A27" s="4">
        <v>25</v>
      </c>
      <c r="B27" s="13">
        <v>2.5000000000000001E-2</v>
      </c>
      <c r="C27" s="13">
        <v>2.5000000000000001E-2</v>
      </c>
      <c r="D27" s="13">
        <v>2.5000000000000001E-2</v>
      </c>
      <c r="E27" s="13">
        <v>2.5000000000000001E-2</v>
      </c>
      <c r="F27" s="13">
        <v>2.5000000000000001E-2</v>
      </c>
      <c r="G27" s="13">
        <v>2.5000000000000001E-2</v>
      </c>
      <c r="H27" s="13">
        <v>2.5000000000000001E-2</v>
      </c>
      <c r="I27" s="13">
        <v>2.5000000000000001E-2</v>
      </c>
      <c r="J27" s="13">
        <v>2.5000000000000001E-2</v>
      </c>
      <c r="K27" s="13">
        <v>2.5000000000000001E-2</v>
      </c>
      <c r="L27" s="13">
        <v>2.5000000000000001E-2</v>
      </c>
      <c r="M27" s="13">
        <v>2.5000000000000001E-2</v>
      </c>
    </row>
    <row r="28" spans="1:13" x14ac:dyDescent="0.2">
      <c r="A28" s="4">
        <v>26</v>
      </c>
      <c r="B28" s="13">
        <v>2.5000000000000001E-2</v>
      </c>
      <c r="C28" s="13">
        <v>2.5000000000000001E-2</v>
      </c>
      <c r="D28" s="13">
        <v>2.5000000000000001E-2</v>
      </c>
      <c r="E28" s="13">
        <v>2.5000000000000001E-2</v>
      </c>
      <c r="F28" s="13">
        <v>2.5000000000000001E-2</v>
      </c>
      <c r="G28" s="13">
        <v>2.5000000000000001E-2</v>
      </c>
      <c r="H28" s="13">
        <v>2.5000000000000001E-2</v>
      </c>
      <c r="I28" s="13">
        <v>2.5000000000000001E-2</v>
      </c>
      <c r="J28" s="13">
        <v>2.5000000000000001E-2</v>
      </c>
      <c r="K28" s="13">
        <v>2.5000000000000001E-2</v>
      </c>
      <c r="L28" s="13">
        <v>2.5000000000000001E-2</v>
      </c>
      <c r="M28" s="13">
        <v>2.5000000000000001E-2</v>
      </c>
    </row>
    <row r="29" spans="1:13" x14ac:dyDescent="0.2">
      <c r="A29" s="4">
        <v>27</v>
      </c>
      <c r="B29" s="13">
        <v>2.5000000000000001E-2</v>
      </c>
      <c r="C29" s="13">
        <v>2.5000000000000001E-2</v>
      </c>
      <c r="D29" s="13">
        <v>2.5000000000000001E-2</v>
      </c>
      <c r="E29" s="13">
        <v>2.5000000000000001E-2</v>
      </c>
      <c r="F29" s="13">
        <v>2.5000000000000001E-2</v>
      </c>
      <c r="G29" s="13">
        <v>2.5000000000000001E-2</v>
      </c>
      <c r="H29" s="13">
        <v>2.5000000000000001E-2</v>
      </c>
      <c r="I29" s="13">
        <v>2.5000000000000001E-2</v>
      </c>
      <c r="J29" s="13">
        <v>2.5000000000000001E-2</v>
      </c>
      <c r="K29" s="13">
        <v>2.5000000000000001E-2</v>
      </c>
      <c r="L29" s="13">
        <v>2.5000000000000001E-2</v>
      </c>
      <c r="M29" s="13">
        <v>2.5000000000000001E-2</v>
      </c>
    </row>
    <row r="30" spans="1:13" x14ac:dyDescent="0.2">
      <c r="A30" s="4">
        <v>28</v>
      </c>
      <c r="B30" s="13">
        <v>2.5000000000000001E-2</v>
      </c>
      <c r="C30" s="13">
        <v>2.5000000000000001E-2</v>
      </c>
      <c r="D30" s="13">
        <v>2.5000000000000001E-2</v>
      </c>
      <c r="E30" s="13">
        <v>2.5000000000000001E-2</v>
      </c>
      <c r="F30" s="13">
        <v>2.5000000000000001E-2</v>
      </c>
      <c r="G30" s="13">
        <v>2.5000000000000001E-2</v>
      </c>
      <c r="H30" s="13">
        <v>2.5000000000000001E-2</v>
      </c>
      <c r="I30" s="13">
        <v>2.5000000000000001E-2</v>
      </c>
      <c r="J30" s="13">
        <v>2.5000000000000001E-2</v>
      </c>
      <c r="K30" s="13">
        <v>2.5000000000000001E-2</v>
      </c>
      <c r="L30" s="13">
        <v>2.5000000000000001E-2</v>
      </c>
      <c r="M30" s="13">
        <v>2.5000000000000001E-2</v>
      </c>
    </row>
    <row r="31" spans="1:13" x14ac:dyDescent="0.2">
      <c r="A31" s="4">
        <v>29</v>
      </c>
      <c r="B31" s="13">
        <v>2.5000000000000001E-2</v>
      </c>
      <c r="C31" s="13">
        <v>2.5000000000000001E-2</v>
      </c>
      <c r="D31" s="13">
        <v>2.5000000000000001E-2</v>
      </c>
      <c r="E31" s="13">
        <v>2.5000000000000001E-2</v>
      </c>
      <c r="F31" s="13">
        <v>2.5000000000000001E-2</v>
      </c>
      <c r="G31" s="13">
        <v>2.5000000000000001E-2</v>
      </c>
      <c r="H31" s="13">
        <v>2.5000000000000001E-2</v>
      </c>
      <c r="I31" s="13">
        <v>2.5000000000000001E-2</v>
      </c>
      <c r="J31" s="13">
        <v>2.5000000000000001E-2</v>
      </c>
      <c r="K31" s="13">
        <v>2.5000000000000001E-2</v>
      </c>
      <c r="L31" s="13">
        <v>2.5000000000000001E-2</v>
      </c>
      <c r="M31" s="13">
        <v>2.5000000000000001E-2</v>
      </c>
    </row>
    <row r="32" spans="1:13" x14ac:dyDescent="0.2">
      <c r="A32" s="4">
        <v>30</v>
      </c>
      <c r="B32" s="13">
        <v>2.5000000000000001E-2</v>
      </c>
      <c r="C32" s="13">
        <v>2.5000000000000001E-2</v>
      </c>
      <c r="D32" s="13">
        <v>2.5000000000000001E-2</v>
      </c>
      <c r="E32" s="13">
        <v>2.5000000000000001E-2</v>
      </c>
      <c r="F32" s="13">
        <v>2.5000000000000001E-2</v>
      </c>
      <c r="G32" s="13">
        <v>2.5000000000000001E-2</v>
      </c>
      <c r="H32" s="13">
        <v>2.5000000000000001E-2</v>
      </c>
      <c r="I32" s="13">
        <v>2.5000000000000001E-2</v>
      </c>
      <c r="J32" s="13">
        <v>2.5000000000000001E-2</v>
      </c>
      <c r="K32" s="13">
        <v>2.5000000000000001E-2</v>
      </c>
      <c r="L32" s="13">
        <v>2.5000000000000001E-2</v>
      </c>
      <c r="M32" s="13">
        <v>2.5000000000000001E-2</v>
      </c>
    </row>
    <row r="33" spans="1:13" x14ac:dyDescent="0.2">
      <c r="A33" s="4">
        <v>31</v>
      </c>
      <c r="B33" s="13">
        <v>2.5000000000000001E-2</v>
      </c>
      <c r="C33" s="13">
        <v>2.5000000000000001E-2</v>
      </c>
      <c r="D33" s="13">
        <v>2.5000000000000001E-2</v>
      </c>
      <c r="E33" s="13">
        <v>2.5000000000000001E-2</v>
      </c>
      <c r="F33" s="13">
        <v>2.5000000000000001E-2</v>
      </c>
      <c r="G33" s="13">
        <v>2.5000000000000001E-2</v>
      </c>
      <c r="H33" s="13">
        <v>2.5000000000000001E-2</v>
      </c>
      <c r="I33" s="13">
        <v>2.5000000000000001E-2</v>
      </c>
      <c r="J33" s="13">
        <v>2.5000000000000001E-2</v>
      </c>
      <c r="K33" s="13">
        <v>2.5000000000000001E-2</v>
      </c>
      <c r="L33" s="13">
        <v>2.5000000000000001E-2</v>
      </c>
      <c r="M33" s="13">
        <v>2.5000000000000001E-2</v>
      </c>
    </row>
    <row r="34" spans="1:13" x14ac:dyDescent="0.2">
      <c r="A34" s="4">
        <v>32</v>
      </c>
      <c r="B34" s="13">
        <v>2.5000000000000001E-2</v>
      </c>
      <c r="C34" s="13">
        <v>2.5000000000000001E-2</v>
      </c>
      <c r="D34" s="13">
        <v>2.5000000000000001E-2</v>
      </c>
      <c r="E34" s="13">
        <v>2.5000000000000001E-2</v>
      </c>
      <c r="F34" s="13">
        <v>2.5000000000000001E-2</v>
      </c>
      <c r="G34" s="13">
        <v>2.5000000000000001E-2</v>
      </c>
      <c r="H34" s="13">
        <v>2.5000000000000001E-2</v>
      </c>
      <c r="I34" s="13">
        <v>2.5000000000000001E-2</v>
      </c>
      <c r="J34" s="13">
        <v>2.5000000000000001E-2</v>
      </c>
      <c r="K34" s="13">
        <v>2.5000000000000001E-2</v>
      </c>
      <c r="L34" s="13">
        <v>2.5000000000000001E-2</v>
      </c>
      <c r="M34" s="13">
        <v>2.5000000000000001E-2</v>
      </c>
    </row>
    <row r="35" spans="1:13" x14ac:dyDescent="0.2">
      <c r="A35" s="4">
        <v>33</v>
      </c>
      <c r="B35" s="13">
        <v>2.5000000000000001E-2</v>
      </c>
      <c r="C35" s="13">
        <v>2.5000000000000001E-2</v>
      </c>
      <c r="D35" s="13">
        <v>2.5000000000000001E-2</v>
      </c>
      <c r="E35" s="13">
        <v>2.5000000000000001E-2</v>
      </c>
      <c r="F35" s="13">
        <v>2.5000000000000001E-2</v>
      </c>
      <c r="G35" s="13">
        <v>2.5000000000000001E-2</v>
      </c>
      <c r="H35" s="13">
        <v>2.5000000000000001E-2</v>
      </c>
      <c r="I35" s="13">
        <v>2.5000000000000001E-2</v>
      </c>
      <c r="J35" s="13">
        <v>2.5000000000000001E-2</v>
      </c>
      <c r="K35" s="13">
        <v>2.5000000000000001E-2</v>
      </c>
      <c r="L35" s="13">
        <v>2.5000000000000001E-2</v>
      </c>
      <c r="M35" s="13">
        <v>2.5000000000000001E-2</v>
      </c>
    </row>
    <row r="36" spans="1:13" x14ac:dyDescent="0.2">
      <c r="A36" s="4">
        <v>34</v>
      </c>
      <c r="B36" s="13">
        <v>2.5000000000000001E-2</v>
      </c>
      <c r="C36" s="13">
        <v>2.5000000000000001E-2</v>
      </c>
      <c r="D36" s="13">
        <v>2.5000000000000001E-2</v>
      </c>
      <c r="E36" s="13">
        <v>2.5000000000000001E-2</v>
      </c>
      <c r="F36" s="13">
        <v>2.5000000000000001E-2</v>
      </c>
      <c r="G36" s="13">
        <v>2.5000000000000001E-2</v>
      </c>
      <c r="H36" s="13">
        <v>2.5000000000000001E-2</v>
      </c>
      <c r="I36" s="13">
        <v>2.5000000000000001E-2</v>
      </c>
      <c r="J36" s="13">
        <v>2.5000000000000001E-2</v>
      </c>
      <c r="K36" s="13">
        <v>2.5000000000000001E-2</v>
      </c>
      <c r="L36" s="13">
        <v>2.5000000000000001E-2</v>
      </c>
      <c r="M36" s="13">
        <v>2.5000000000000001E-2</v>
      </c>
    </row>
    <row r="37" spans="1:13" x14ac:dyDescent="0.2">
      <c r="A37" s="4">
        <v>35</v>
      </c>
      <c r="B37" s="13">
        <v>2.5000000000000001E-2</v>
      </c>
      <c r="C37" s="13">
        <v>2.5000000000000001E-2</v>
      </c>
      <c r="D37" s="13">
        <v>2.5000000000000001E-2</v>
      </c>
      <c r="E37" s="13">
        <v>2.5000000000000001E-2</v>
      </c>
      <c r="F37" s="13">
        <v>2.5000000000000001E-2</v>
      </c>
      <c r="G37" s="13">
        <v>2.5000000000000001E-2</v>
      </c>
      <c r="H37" s="13">
        <v>2.5000000000000001E-2</v>
      </c>
      <c r="I37" s="13">
        <v>2.5000000000000001E-2</v>
      </c>
      <c r="J37" s="13">
        <v>2.5000000000000001E-2</v>
      </c>
      <c r="K37" s="13">
        <v>2.5000000000000001E-2</v>
      </c>
      <c r="L37" s="13">
        <v>2.5000000000000001E-2</v>
      </c>
      <c r="M37" s="13">
        <v>2.5000000000000001E-2</v>
      </c>
    </row>
    <row r="38" spans="1:13" x14ac:dyDescent="0.2">
      <c r="A38" s="4">
        <v>36</v>
      </c>
      <c r="B38" s="13">
        <v>2.5000000000000001E-2</v>
      </c>
      <c r="C38" s="13">
        <v>2.5000000000000001E-2</v>
      </c>
      <c r="D38" s="13">
        <v>2.5000000000000001E-2</v>
      </c>
      <c r="E38" s="13">
        <v>2.5000000000000001E-2</v>
      </c>
      <c r="F38" s="13">
        <v>2.5000000000000001E-2</v>
      </c>
      <c r="G38" s="13">
        <v>2.5000000000000001E-2</v>
      </c>
      <c r="H38" s="13">
        <v>2.5000000000000001E-2</v>
      </c>
      <c r="I38" s="13">
        <v>2.5000000000000001E-2</v>
      </c>
      <c r="J38" s="13">
        <v>2.5000000000000001E-2</v>
      </c>
      <c r="K38" s="13">
        <v>2.5000000000000001E-2</v>
      </c>
      <c r="L38" s="13">
        <v>2.5000000000000001E-2</v>
      </c>
      <c r="M38" s="13">
        <v>2.5000000000000001E-2</v>
      </c>
    </row>
    <row r="39" spans="1:13" x14ac:dyDescent="0.2">
      <c r="A39" s="4">
        <v>37</v>
      </c>
      <c r="B39" s="13">
        <v>2.5000000000000001E-2</v>
      </c>
      <c r="C39" s="13">
        <v>2.5000000000000001E-2</v>
      </c>
      <c r="D39" s="13">
        <v>2.5000000000000001E-2</v>
      </c>
      <c r="E39" s="13">
        <v>2.5000000000000001E-2</v>
      </c>
      <c r="F39" s="13">
        <v>2.5000000000000001E-2</v>
      </c>
      <c r="G39" s="13">
        <v>2.5000000000000001E-2</v>
      </c>
      <c r="H39" s="13">
        <v>2.5000000000000001E-2</v>
      </c>
      <c r="I39" s="13">
        <v>2.5000000000000001E-2</v>
      </c>
      <c r="J39" s="13">
        <v>2.5000000000000001E-2</v>
      </c>
      <c r="K39" s="13">
        <v>2.5000000000000001E-2</v>
      </c>
      <c r="L39" s="13">
        <v>2.5000000000000001E-2</v>
      </c>
      <c r="M39" s="13">
        <v>2.5000000000000001E-2</v>
      </c>
    </row>
    <row r="40" spans="1:13" x14ac:dyDescent="0.2">
      <c r="A40" s="4">
        <v>38</v>
      </c>
      <c r="B40" s="13">
        <v>2.5000000000000001E-2</v>
      </c>
      <c r="C40" s="13">
        <v>2.5000000000000001E-2</v>
      </c>
      <c r="D40" s="13">
        <v>2.5000000000000001E-2</v>
      </c>
      <c r="E40" s="13">
        <v>2.5000000000000001E-2</v>
      </c>
      <c r="F40" s="13">
        <v>2.5000000000000001E-2</v>
      </c>
      <c r="G40" s="13">
        <v>2.5000000000000001E-2</v>
      </c>
      <c r="H40" s="13">
        <v>2.5000000000000001E-2</v>
      </c>
      <c r="I40" s="13">
        <v>2.5000000000000001E-2</v>
      </c>
      <c r="J40" s="13">
        <v>2.5000000000000001E-2</v>
      </c>
      <c r="K40" s="13">
        <v>2.5000000000000001E-2</v>
      </c>
      <c r="L40" s="13">
        <v>2.5000000000000001E-2</v>
      </c>
      <c r="M40" s="13">
        <v>2.5000000000000001E-2</v>
      </c>
    </row>
    <row r="41" spans="1:13" x14ac:dyDescent="0.2">
      <c r="A41" s="4">
        <v>39</v>
      </c>
      <c r="B41" s="13">
        <v>2.5000000000000001E-2</v>
      </c>
      <c r="C41" s="13">
        <v>2.5000000000000001E-2</v>
      </c>
      <c r="D41" s="13">
        <v>2.5000000000000001E-2</v>
      </c>
      <c r="E41" s="13">
        <v>2.5000000000000001E-2</v>
      </c>
      <c r="F41" s="13">
        <v>2.5000000000000001E-2</v>
      </c>
      <c r="G41" s="13">
        <v>2.5000000000000001E-2</v>
      </c>
      <c r="H41" s="13">
        <v>2.5000000000000001E-2</v>
      </c>
      <c r="I41" s="13">
        <v>2.5000000000000001E-2</v>
      </c>
      <c r="J41" s="13">
        <v>2.5000000000000001E-2</v>
      </c>
      <c r="K41" s="13">
        <v>2.5000000000000001E-2</v>
      </c>
      <c r="L41" s="13">
        <v>2.5000000000000001E-2</v>
      </c>
      <c r="M41" s="13">
        <v>2.5000000000000001E-2</v>
      </c>
    </row>
    <row r="42" spans="1:13" x14ac:dyDescent="0.2">
      <c r="A42" s="4">
        <v>40</v>
      </c>
      <c r="B42" s="13">
        <v>2.5000000000000001E-2</v>
      </c>
      <c r="C42" s="13">
        <v>2.5000000000000001E-2</v>
      </c>
      <c r="D42" s="13">
        <v>2.5000000000000001E-2</v>
      </c>
      <c r="E42" s="13">
        <v>2.5000000000000001E-2</v>
      </c>
      <c r="F42" s="13">
        <v>2.5000000000000001E-2</v>
      </c>
      <c r="G42" s="13">
        <v>2.5000000000000001E-2</v>
      </c>
      <c r="H42" s="13">
        <v>2.5000000000000001E-2</v>
      </c>
      <c r="I42" s="13">
        <v>2.5000000000000001E-2</v>
      </c>
      <c r="J42" s="13">
        <v>2.5000000000000001E-2</v>
      </c>
      <c r="K42" s="13">
        <v>2.5000000000000001E-2</v>
      </c>
      <c r="L42" s="13">
        <v>2.5000000000000001E-2</v>
      </c>
      <c r="M42" s="13">
        <v>2.5000000000000001E-2</v>
      </c>
    </row>
    <row r="43" spans="1:13" x14ac:dyDescent="0.2">
      <c r="A43" s="4">
        <v>41</v>
      </c>
      <c r="B43" s="18">
        <v>1.0399999999999999E-3</v>
      </c>
      <c r="C43" s="18">
        <v>3.1199999999999999E-3</v>
      </c>
      <c r="D43" s="18">
        <v>5.2100000000000002E-3</v>
      </c>
      <c r="E43" s="18">
        <v>7.2899999999999996E-3</v>
      </c>
      <c r="F43" s="18">
        <v>9.3699999999999999E-3</v>
      </c>
      <c r="G43" s="18">
        <v>1.146E-2</v>
      </c>
      <c r="H43" s="18">
        <v>1.354E-2</v>
      </c>
      <c r="I43" s="18">
        <v>1.562E-2</v>
      </c>
      <c r="J43" s="18">
        <v>1.771E-2</v>
      </c>
      <c r="K43" s="18">
        <v>1.9789999999999999E-2</v>
      </c>
      <c r="L43" s="18">
        <v>2.1870000000000001E-2</v>
      </c>
      <c r="M43" s="18">
        <v>2.3959999999999999E-2</v>
      </c>
    </row>
    <row r="45" spans="1:13" x14ac:dyDescent="0.2">
      <c r="B45" s="18">
        <f>SUM(B3:B43)</f>
        <v>1.0000000000000007</v>
      </c>
      <c r="C45" s="18">
        <f t="shared" ref="C45:M45" si="0">SUM(C3:C43)</f>
        <v>1.0000000000000004</v>
      </c>
      <c r="D45" s="18">
        <f t="shared" si="0"/>
        <v>1.0000000000000007</v>
      </c>
      <c r="E45" s="18">
        <f t="shared" si="0"/>
        <v>1.0000000000000004</v>
      </c>
      <c r="F45" s="18">
        <f t="shared" si="0"/>
        <v>1.0000000000000007</v>
      </c>
      <c r="G45" s="18">
        <f t="shared" si="0"/>
        <v>1.0000000000000007</v>
      </c>
      <c r="H45" s="18">
        <f t="shared" si="0"/>
        <v>1.0000000000000007</v>
      </c>
      <c r="I45" s="18">
        <f t="shared" si="0"/>
        <v>1.0000000000000007</v>
      </c>
      <c r="J45" s="18">
        <f t="shared" si="0"/>
        <v>1.0000000000000004</v>
      </c>
      <c r="K45" s="18">
        <f t="shared" si="0"/>
        <v>1.0000000000000007</v>
      </c>
      <c r="L45" s="18">
        <f t="shared" si="0"/>
        <v>1.0000000000000007</v>
      </c>
      <c r="M45" s="18">
        <f t="shared" si="0"/>
        <v>1.0000000000000007</v>
      </c>
    </row>
  </sheetData>
  <sheetProtection sheet="1" objects="1" scenarios="1"/>
  <phoneticPr fontId="0" type="noConversion"/>
  <pageMargins left="0.75" right="0.75" top="1" bottom="1" header="0.5" footer="0.5"/>
  <pageSetup orientation="portrait" horizontalDpi="1200" verticalDpi="1200" r:id="rId1"/>
  <headerFooter alignWithMargins="0">
    <oddHeader>&amp;A</oddHeader>
    <oddFooter>Page &amp;P</oddFooter>
  </headerFooter>
  <ignoredErrors>
    <ignoredError sqref="B45:M45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50"/>
  </sheetPr>
  <dimension ref="A1:B34"/>
  <sheetViews>
    <sheetView zoomScale="125" zoomScaleNormal="125" workbookViewId="0"/>
  </sheetViews>
  <sheetFormatPr defaultColWidth="0" defaultRowHeight="12.75" zeroHeight="1" x14ac:dyDescent="0.2"/>
  <cols>
    <col min="1" max="1" width="85.7109375" style="22" customWidth="1"/>
    <col min="2" max="2" width="69.85546875" style="22" hidden="1" customWidth="1"/>
    <col min="3" max="16384" width="0" style="21" hidden="1"/>
  </cols>
  <sheetData>
    <row r="1" spans="1:2" x14ac:dyDescent="0.2">
      <c r="A1" s="32" t="s">
        <v>30</v>
      </c>
      <c r="B1" s="27"/>
    </row>
    <row r="2" spans="1:2" x14ac:dyDescent="0.2">
      <c r="A2" s="33"/>
    </row>
    <row r="3" spans="1:2" x14ac:dyDescent="0.2">
      <c r="A3" s="33" t="s">
        <v>32</v>
      </c>
    </row>
    <row r="4" spans="1:2" x14ac:dyDescent="0.2">
      <c r="A4" s="33" t="s">
        <v>33</v>
      </c>
    </row>
    <row r="5" spans="1:2" x14ac:dyDescent="0.2">
      <c r="A5" s="33" t="s">
        <v>34</v>
      </c>
    </row>
    <row r="6" spans="1:2" x14ac:dyDescent="0.2">
      <c r="A6" s="33" t="s">
        <v>35</v>
      </c>
    </row>
    <row r="7" spans="1:2" x14ac:dyDescent="0.2">
      <c r="A7" s="34"/>
    </row>
    <row r="8" spans="1:2" x14ac:dyDescent="0.2">
      <c r="A8" s="35"/>
    </row>
    <row r="9" spans="1:2" x14ac:dyDescent="0.2">
      <c r="A9" s="36" t="s">
        <v>36</v>
      </c>
    </row>
    <row r="10" spans="1:2" x14ac:dyDescent="0.2">
      <c r="A10" s="36" t="s">
        <v>37</v>
      </c>
    </row>
    <row r="11" spans="1:2" x14ac:dyDescent="0.2">
      <c r="A11" s="37"/>
    </row>
    <row r="12" spans="1:2" x14ac:dyDescent="0.2">
      <c r="A12" s="36" t="s">
        <v>38</v>
      </c>
    </row>
    <row r="13" spans="1:2" x14ac:dyDescent="0.2">
      <c r="A13" s="36" t="s">
        <v>39</v>
      </c>
    </row>
    <row r="14" spans="1:2" x14ac:dyDescent="0.2">
      <c r="A14" s="36" t="s">
        <v>40</v>
      </c>
    </row>
    <row r="15" spans="1:2" x14ac:dyDescent="0.2">
      <c r="A15" s="36" t="s">
        <v>42</v>
      </c>
    </row>
    <row r="16" spans="1:2" x14ac:dyDescent="0.2">
      <c r="A16" s="36" t="s">
        <v>41</v>
      </c>
      <c r="B16" s="24"/>
    </row>
    <row r="17" spans="1:2" x14ac:dyDescent="0.2">
      <c r="A17" s="36" t="s">
        <v>43</v>
      </c>
      <c r="B17" s="24"/>
    </row>
    <row r="18" spans="1:2" x14ac:dyDescent="0.2">
      <c r="A18" s="37"/>
      <c r="B18" s="24"/>
    </row>
    <row r="19" spans="1:2" x14ac:dyDescent="0.2">
      <c r="A19" s="37"/>
      <c r="B19" s="24"/>
    </row>
    <row r="20" spans="1:2" x14ac:dyDescent="0.2">
      <c r="A20" s="37"/>
      <c r="B20" s="24"/>
    </row>
    <row r="21" spans="1:2" x14ac:dyDescent="0.2">
      <c r="A21" s="37"/>
      <c r="B21" s="25"/>
    </row>
    <row r="22" spans="1:2" x14ac:dyDescent="0.2">
      <c r="A22" s="37"/>
      <c r="B22" s="24"/>
    </row>
    <row r="23" spans="1:2" x14ac:dyDescent="0.2">
      <c r="A23" s="37"/>
      <c r="B23" s="24"/>
    </row>
    <row r="24" spans="1:2" x14ac:dyDescent="0.2">
      <c r="A24" s="37"/>
      <c r="B24" s="24"/>
    </row>
    <row r="25" spans="1:2" x14ac:dyDescent="0.2">
      <c r="A25" s="37"/>
      <c r="B25" s="24"/>
    </row>
    <row r="26" spans="1:2" x14ac:dyDescent="0.2">
      <c r="A26" s="37"/>
      <c r="B26" s="24"/>
    </row>
    <row r="27" spans="1:2" x14ac:dyDescent="0.2">
      <c r="A27" s="37"/>
      <c r="B27" s="25"/>
    </row>
    <row r="28" spans="1:2" x14ac:dyDescent="0.2">
      <c r="A28" s="37"/>
      <c r="B28" s="25"/>
    </row>
    <row r="29" spans="1:2" x14ac:dyDescent="0.2">
      <c r="A29" s="37"/>
    </row>
    <row r="30" spans="1:2" hidden="1" x14ac:dyDescent="0.2">
      <c r="A30" s="23"/>
    </row>
    <row r="31" spans="1:2" hidden="1" x14ac:dyDescent="0.2">
      <c r="A31" s="26"/>
    </row>
    <row r="32" spans="1:2" hidden="1" x14ac:dyDescent="0.2">
      <c r="A32" s="26"/>
    </row>
    <row r="33" spans="1:1" hidden="1" x14ac:dyDescent="0.2">
      <c r="A33" s="26"/>
    </row>
    <row r="34" spans="1:1" hidden="1" x14ac:dyDescent="0.2">
      <c r="A34" s="26"/>
    </row>
  </sheetData>
  <sheetProtection password="851D" sheet="1" objects="1" scenarios="1"/>
  <phoneticPr fontId="3" type="noConversion"/>
  <printOptions horizontalCentered="1"/>
  <pageMargins left="0.75" right="0.75" top="1" bottom="1" header="0.5" footer="0.5"/>
  <pageSetup orientation="portrait" verticalDpi="0" r:id="rId1"/>
  <headerFooter alignWithMargins="0">
    <oddFooter>&amp;L&amp;"Arial,Regular"&amp;8&amp;Z&amp;F</oddFooter>
  </headerFooter>
  <ignoredErrors>
    <ignoredError sqref="A28:A2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0"/>
  </sheetPr>
  <dimension ref="A1:E43"/>
  <sheetViews>
    <sheetView zoomScale="125" zoomScaleNormal="125" workbookViewId="0">
      <selection activeCell="C8" sqref="C8"/>
    </sheetView>
  </sheetViews>
  <sheetFormatPr defaultColWidth="0" defaultRowHeight="12.75" zeroHeight="1" x14ac:dyDescent="0.2"/>
  <cols>
    <col min="1" max="1" width="10.7109375" style="50" customWidth="1"/>
    <col min="2" max="2" width="20.7109375" style="50" customWidth="1"/>
    <col min="3" max="3" width="20.7109375" style="51" customWidth="1"/>
    <col min="4" max="4" width="20.7109375" style="50" customWidth="1"/>
    <col min="5" max="5" width="11.140625" style="2" hidden="1" customWidth="1"/>
    <col min="6" max="16384" width="9.140625" style="2" hidden="1"/>
  </cols>
  <sheetData>
    <row r="1" spans="1:5" x14ac:dyDescent="0.2">
      <c r="A1" s="38" t="s">
        <v>19</v>
      </c>
      <c r="B1" s="54" t="s">
        <v>20</v>
      </c>
      <c r="C1" s="55"/>
      <c r="D1" s="39"/>
    </row>
    <row r="2" spans="1:5" x14ac:dyDescent="0.2">
      <c r="A2" s="39"/>
      <c r="B2" s="39"/>
      <c r="C2" s="42"/>
      <c r="D2" s="39"/>
    </row>
    <row r="3" spans="1:5" x14ac:dyDescent="0.2">
      <c r="A3" s="39" t="s">
        <v>0</v>
      </c>
      <c r="B3" s="39"/>
      <c r="C3" s="42" t="s">
        <v>15</v>
      </c>
      <c r="D3" s="39"/>
    </row>
    <row r="4" spans="1:5" x14ac:dyDescent="0.2">
      <c r="A4" s="38" t="s">
        <v>13</v>
      </c>
      <c r="B4" s="39"/>
      <c r="C4" s="42" t="s">
        <v>14</v>
      </c>
      <c r="D4" s="39"/>
    </row>
    <row r="5" spans="1:5" x14ac:dyDescent="0.2">
      <c r="A5" s="38" t="s">
        <v>7</v>
      </c>
      <c r="B5" s="39"/>
      <c r="C5" s="43">
        <v>27.5</v>
      </c>
      <c r="D5" s="38"/>
    </row>
    <row r="6" spans="1:5" x14ac:dyDescent="0.2">
      <c r="A6" s="39" t="s">
        <v>1</v>
      </c>
      <c r="B6" s="39"/>
      <c r="C6" s="16">
        <v>100000</v>
      </c>
      <c r="D6" s="39"/>
    </row>
    <row r="7" spans="1:5" x14ac:dyDescent="0.2">
      <c r="A7" s="38" t="s">
        <v>8</v>
      </c>
      <c r="B7" s="39"/>
      <c r="C7" s="10">
        <v>34891</v>
      </c>
      <c r="D7" s="39"/>
    </row>
    <row r="8" spans="1:5" x14ac:dyDescent="0.2">
      <c r="A8" s="38" t="s">
        <v>9</v>
      </c>
      <c r="B8" s="39"/>
      <c r="C8" s="11">
        <v>0</v>
      </c>
      <c r="D8" s="39"/>
    </row>
    <row r="9" spans="1:5" x14ac:dyDescent="0.2">
      <c r="A9" s="38" t="s">
        <v>10</v>
      </c>
      <c r="B9" s="39"/>
      <c r="C9" s="44">
        <f>ROUND(C6*C8,2)</f>
        <v>0</v>
      </c>
      <c r="D9" s="39"/>
    </row>
    <row r="10" spans="1:5" x14ac:dyDescent="0.2">
      <c r="A10" s="38" t="s">
        <v>11</v>
      </c>
      <c r="B10" s="39"/>
      <c r="C10" s="44">
        <f>C6-C9</f>
        <v>100000</v>
      </c>
      <c r="D10" s="39"/>
    </row>
    <row r="11" spans="1:5" x14ac:dyDescent="0.2">
      <c r="A11" s="39"/>
      <c r="B11" s="39"/>
      <c r="C11" s="45"/>
      <c r="D11" s="39"/>
    </row>
    <row r="12" spans="1:5" ht="15" x14ac:dyDescent="0.35">
      <c r="A12" s="40"/>
      <c r="B12" s="41" t="s">
        <v>2</v>
      </c>
      <c r="C12" s="41" t="s">
        <v>3</v>
      </c>
      <c r="D12" s="41" t="s">
        <v>4</v>
      </c>
      <c r="E12" s="12" t="s">
        <v>12</v>
      </c>
    </row>
    <row r="13" spans="1:5" x14ac:dyDescent="0.2">
      <c r="A13" s="46">
        <v>1</v>
      </c>
      <c r="B13" s="46">
        <f>YEAR($C$7)</f>
        <v>1995</v>
      </c>
      <c r="C13" s="44">
        <f>C9+ROUND(E13*$C$10,2)</f>
        <v>1667</v>
      </c>
      <c r="D13" s="47">
        <f>C13</f>
        <v>1667</v>
      </c>
      <c r="E13" s="2">
        <f t="shared" ref="E13:E40" si="0">VLOOKUP(A13,Table27.5,MONTH($C$7)+1)</f>
        <v>1.6670000000000001E-2</v>
      </c>
    </row>
    <row r="14" spans="1:5" x14ac:dyDescent="0.2">
      <c r="A14" s="46">
        <v>2</v>
      </c>
      <c r="B14" s="46">
        <f>B13+1</f>
        <v>1996</v>
      </c>
      <c r="C14" s="48">
        <f t="shared" ref="C14:C27" si="1">ROUND(E14*$C$10,2)</f>
        <v>3636</v>
      </c>
      <c r="D14" s="48">
        <f>D13+C14</f>
        <v>5303</v>
      </c>
      <c r="E14" s="2">
        <f t="shared" si="0"/>
        <v>3.6360000000000003E-2</v>
      </c>
    </row>
    <row r="15" spans="1:5" x14ac:dyDescent="0.2">
      <c r="A15" s="46">
        <v>3</v>
      </c>
      <c r="B15" s="46">
        <f t="shared" ref="B15:B40" si="2">B14+1</f>
        <v>1997</v>
      </c>
      <c r="C15" s="48">
        <f t="shared" si="1"/>
        <v>3636</v>
      </c>
      <c r="D15" s="48">
        <f t="shared" ref="D15:D40" si="3">D14+C15</f>
        <v>8939</v>
      </c>
      <c r="E15" s="2">
        <f t="shared" si="0"/>
        <v>3.6360000000000003E-2</v>
      </c>
    </row>
    <row r="16" spans="1:5" x14ac:dyDescent="0.2">
      <c r="A16" s="46">
        <v>4</v>
      </c>
      <c r="B16" s="46">
        <f t="shared" si="2"/>
        <v>1998</v>
      </c>
      <c r="C16" s="48">
        <f t="shared" si="1"/>
        <v>3636</v>
      </c>
      <c r="D16" s="48">
        <f t="shared" si="3"/>
        <v>12575</v>
      </c>
      <c r="E16" s="2">
        <f t="shared" si="0"/>
        <v>3.6360000000000003E-2</v>
      </c>
    </row>
    <row r="17" spans="1:5" x14ac:dyDescent="0.2">
      <c r="A17" s="46">
        <v>5</v>
      </c>
      <c r="B17" s="46">
        <f t="shared" si="2"/>
        <v>1999</v>
      </c>
      <c r="C17" s="48">
        <f t="shared" si="1"/>
        <v>3636</v>
      </c>
      <c r="D17" s="48">
        <f t="shared" si="3"/>
        <v>16211</v>
      </c>
      <c r="E17" s="2">
        <f t="shared" si="0"/>
        <v>3.6360000000000003E-2</v>
      </c>
    </row>
    <row r="18" spans="1:5" x14ac:dyDescent="0.2">
      <c r="A18" s="46">
        <v>6</v>
      </c>
      <c r="B18" s="46">
        <f t="shared" si="2"/>
        <v>2000</v>
      </c>
      <c r="C18" s="48">
        <f t="shared" si="1"/>
        <v>3636</v>
      </c>
      <c r="D18" s="48">
        <f t="shared" si="3"/>
        <v>19847</v>
      </c>
      <c r="E18" s="2">
        <f t="shared" si="0"/>
        <v>3.6360000000000003E-2</v>
      </c>
    </row>
    <row r="19" spans="1:5" x14ac:dyDescent="0.2">
      <c r="A19" s="46">
        <v>7</v>
      </c>
      <c r="B19" s="46">
        <f t="shared" si="2"/>
        <v>2001</v>
      </c>
      <c r="C19" s="48">
        <f t="shared" si="1"/>
        <v>3636</v>
      </c>
      <c r="D19" s="48">
        <f t="shared" si="3"/>
        <v>23483</v>
      </c>
      <c r="E19" s="2">
        <f t="shared" si="0"/>
        <v>3.6360000000000003E-2</v>
      </c>
    </row>
    <row r="20" spans="1:5" x14ac:dyDescent="0.2">
      <c r="A20" s="46">
        <v>8</v>
      </c>
      <c r="B20" s="46">
        <f t="shared" si="2"/>
        <v>2002</v>
      </c>
      <c r="C20" s="48">
        <f t="shared" si="1"/>
        <v>3636</v>
      </c>
      <c r="D20" s="48">
        <f t="shared" si="3"/>
        <v>27119</v>
      </c>
      <c r="E20" s="2">
        <f t="shared" si="0"/>
        <v>3.6360000000000003E-2</v>
      </c>
    </row>
    <row r="21" spans="1:5" x14ac:dyDescent="0.2">
      <c r="A21" s="46">
        <v>9</v>
      </c>
      <c r="B21" s="46">
        <f t="shared" si="2"/>
        <v>2003</v>
      </c>
      <c r="C21" s="48">
        <f t="shared" si="1"/>
        <v>3636</v>
      </c>
      <c r="D21" s="48">
        <f t="shared" si="3"/>
        <v>30755</v>
      </c>
      <c r="E21" s="2">
        <f t="shared" si="0"/>
        <v>3.6360000000000003E-2</v>
      </c>
    </row>
    <row r="22" spans="1:5" x14ac:dyDescent="0.2">
      <c r="A22" s="46">
        <v>10</v>
      </c>
      <c r="B22" s="46">
        <f t="shared" si="2"/>
        <v>2004</v>
      </c>
      <c r="C22" s="48">
        <f t="shared" si="1"/>
        <v>3636</v>
      </c>
      <c r="D22" s="48">
        <f t="shared" si="3"/>
        <v>34391</v>
      </c>
      <c r="E22" s="2">
        <f t="shared" si="0"/>
        <v>3.6360000000000003E-2</v>
      </c>
    </row>
    <row r="23" spans="1:5" x14ac:dyDescent="0.2">
      <c r="A23" s="46">
        <v>11</v>
      </c>
      <c r="B23" s="46">
        <f t="shared" si="2"/>
        <v>2005</v>
      </c>
      <c r="C23" s="48">
        <f t="shared" si="1"/>
        <v>3637</v>
      </c>
      <c r="D23" s="48">
        <f t="shared" si="3"/>
        <v>38028</v>
      </c>
      <c r="E23" s="2">
        <f t="shared" si="0"/>
        <v>3.637E-2</v>
      </c>
    </row>
    <row r="24" spans="1:5" x14ac:dyDescent="0.2">
      <c r="A24" s="46">
        <v>12</v>
      </c>
      <c r="B24" s="46">
        <f t="shared" si="2"/>
        <v>2006</v>
      </c>
      <c r="C24" s="48">
        <f t="shared" si="1"/>
        <v>3636</v>
      </c>
      <c r="D24" s="48">
        <f t="shared" si="3"/>
        <v>41664</v>
      </c>
      <c r="E24" s="2">
        <f t="shared" si="0"/>
        <v>3.6360000000000003E-2</v>
      </c>
    </row>
    <row r="25" spans="1:5" x14ac:dyDescent="0.2">
      <c r="A25" s="46">
        <v>13</v>
      </c>
      <c r="B25" s="46">
        <f t="shared" si="2"/>
        <v>2007</v>
      </c>
      <c r="C25" s="48">
        <f t="shared" si="1"/>
        <v>3637</v>
      </c>
      <c r="D25" s="48">
        <f t="shared" si="3"/>
        <v>45301</v>
      </c>
      <c r="E25" s="2">
        <f t="shared" si="0"/>
        <v>3.637E-2</v>
      </c>
    </row>
    <row r="26" spans="1:5" x14ac:dyDescent="0.2">
      <c r="A26" s="46">
        <v>14</v>
      </c>
      <c r="B26" s="46">
        <f t="shared" si="2"/>
        <v>2008</v>
      </c>
      <c r="C26" s="48">
        <f t="shared" si="1"/>
        <v>3636</v>
      </c>
      <c r="D26" s="48">
        <f t="shared" si="3"/>
        <v>48937</v>
      </c>
      <c r="E26" s="2">
        <f t="shared" si="0"/>
        <v>3.6360000000000003E-2</v>
      </c>
    </row>
    <row r="27" spans="1:5" x14ac:dyDescent="0.2">
      <c r="A27" s="46">
        <v>15</v>
      </c>
      <c r="B27" s="46">
        <f t="shared" si="2"/>
        <v>2009</v>
      </c>
      <c r="C27" s="48">
        <f t="shared" si="1"/>
        <v>3637</v>
      </c>
      <c r="D27" s="48">
        <f t="shared" si="3"/>
        <v>52574</v>
      </c>
      <c r="E27" s="2">
        <f t="shared" si="0"/>
        <v>3.637E-2</v>
      </c>
    </row>
    <row r="28" spans="1:5" x14ac:dyDescent="0.2">
      <c r="A28" s="46">
        <v>16</v>
      </c>
      <c r="B28" s="46">
        <f t="shared" si="2"/>
        <v>2010</v>
      </c>
      <c r="C28" s="48">
        <f t="shared" ref="C28:C39" si="4">ROUND(E28*$C$10,2)</f>
        <v>3636</v>
      </c>
      <c r="D28" s="48">
        <f t="shared" si="3"/>
        <v>56210</v>
      </c>
      <c r="E28" s="2">
        <f t="shared" si="0"/>
        <v>3.6360000000000003E-2</v>
      </c>
    </row>
    <row r="29" spans="1:5" x14ac:dyDescent="0.2">
      <c r="A29" s="46">
        <v>17</v>
      </c>
      <c r="B29" s="46">
        <f t="shared" si="2"/>
        <v>2011</v>
      </c>
      <c r="C29" s="48">
        <f t="shared" si="4"/>
        <v>3637</v>
      </c>
      <c r="D29" s="48">
        <f t="shared" si="3"/>
        <v>59847</v>
      </c>
      <c r="E29" s="2">
        <f t="shared" si="0"/>
        <v>3.637E-2</v>
      </c>
    </row>
    <row r="30" spans="1:5" x14ac:dyDescent="0.2">
      <c r="A30" s="46">
        <v>18</v>
      </c>
      <c r="B30" s="46">
        <f t="shared" si="2"/>
        <v>2012</v>
      </c>
      <c r="C30" s="48">
        <f t="shared" si="4"/>
        <v>3636</v>
      </c>
      <c r="D30" s="48">
        <f t="shared" si="3"/>
        <v>63483</v>
      </c>
      <c r="E30" s="2">
        <f t="shared" si="0"/>
        <v>3.6360000000000003E-2</v>
      </c>
    </row>
    <row r="31" spans="1:5" x14ac:dyDescent="0.2">
      <c r="A31" s="46">
        <v>19</v>
      </c>
      <c r="B31" s="46">
        <f t="shared" si="2"/>
        <v>2013</v>
      </c>
      <c r="C31" s="48">
        <f t="shared" si="4"/>
        <v>3637</v>
      </c>
      <c r="D31" s="48">
        <f t="shared" si="3"/>
        <v>67120</v>
      </c>
      <c r="E31" s="2">
        <f t="shared" si="0"/>
        <v>3.637E-2</v>
      </c>
    </row>
    <row r="32" spans="1:5" x14ac:dyDescent="0.2">
      <c r="A32" s="46">
        <v>20</v>
      </c>
      <c r="B32" s="46">
        <f t="shared" si="2"/>
        <v>2014</v>
      </c>
      <c r="C32" s="48">
        <f t="shared" si="4"/>
        <v>3636</v>
      </c>
      <c r="D32" s="48">
        <f t="shared" si="3"/>
        <v>70756</v>
      </c>
      <c r="E32" s="2">
        <f t="shared" si="0"/>
        <v>3.6360000000000003E-2</v>
      </c>
    </row>
    <row r="33" spans="1:5" x14ac:dyDescent="0.2">
      <c r="A33" s="46">
        <v>21</v>
      </c>
      <c r="B33" s="46">
        <f t="shared" si="2"/>
        <v>2015</v>
      </c>
      <c r="C33" s="48">
        <f t="shared" si="4"/>
        <v>3637</v>
      </c>
      <c r="D33" s="48">
        <f t="shared" si="3"/>
        <v>74393</v>
      </c>
      <c r="E33" s="2">
        <f t="shared" si="0"/>
        <v>3.637E-2</v>
      </c>
    </row>
    <row r="34" spans="1:5" x14ac:dyDescent="0.2">
      <c r="A34" s="46">
        <v>22</v>
      </c>
      <c r="B34" s="46">
        <f t="shared" si="2"/>
        <v>2016</v>
      </c>
      <c r="C34" s="48">
        <f t="shared" si="4"/>
        <v>3636</v>
      </c>
      <c r="D34" s="48">
        <f t="shared" si="3"/>
        <v>78029</v>
      </c>
      <c r="E34" s="2">
        <f t="shared" si="0"/>
        <v>3.6360000000000003E-2</v>
      </c>
    </row>
    <row r="35" spans="1:5" x14ac:dyDescent="0.2">
      <c r="A35" s="46">
        <v>23</v>
      </c>
      <c r="B35" s="46">
        <f t="shared" si="2"/>
        <v>2017</v>
      </c>
      <c r="C35" s="48">
        <f t="shared" si="4"/>
        <v>3637</v>
      </c>
      <c r="D35" s="48">
        <f t="shared" si="3"/>
        <v>81666</v>
      </c>
      <c r="E35" s="2">
        <f t="shared" si="0"/>
        <v>3.637E-2</v>
      </c>
    </row>
    <row r="36" spans="1:5" x14ac:dyDescent="0.2">
      <c r="A36" s="46">
        <v>24</v>
      </c>
      <c r="B36" s="46">
        <f t="shared" si="2"/>
        <v>2018</v>
      </c>
      <c r="C36" s="48">
        <f t="shared" si="4"/>
        <v>3636</v>
      </c>
      <c r="D36" s="48">
        <f t="shared" si="3"/>
        <v>85302</v>
      </c>
      <c r="E36" s="2">
        <f t="shared" si="0"/>
        <v>3.6360000000000003E-2</v>
      </c>
    </row>
    <row r="37" spans="1:5" x14ac:dyDescent="0.2">
      <c r="A37" s="46">
        <v>25</v>
      </c>
      <c r="B37" s="46">
        <f t="shared" si="2"/>
        <v>2019</v>
      </c>
      <c r="C37" s="48">
        <f t="shared" si="4"/>
        <v>3637</v>
      </c>
      <c r="D37" s="48">
        <f t="shared" si="3"/>
        <v>88939</v>
      </c>
      <c r="E37" s="2">
        <f t="shared" si="0"/>
        <v>3.637E-2</v>
      </c>
    </row>
    <row r="38" spans="1:5" x14ac:dyDescent="0.2">
      <c r="A38" s="46">
        <v>26</v>
      </c>
      <c r="B38" s="46">
        <f t="shared" si="2"/>
        <v>2020</v>
      </c>
      <c r="C38" s="48">
        <f t="shared" si="4"/>
        <v>3636</v>
      </c>
      <c r="D38" s="48">
        <f t="shared" si="3"/>
        <v>92575</v>
      </c>
      <c r="E38" s="2">
        <f t="shared" si="0"/>
        <v>3.6360000000000003E-2</v>
      </c>
    </row>
    <row r="39" spans="1:5" x14ac:dyDescent="0.2">
      <c r="A39" s="46">
        <v>27</v>
      </c>
      <c r="B39" s="46">
        <f t="shared" si="2"/>
        <v>2021</v>
      </c>
      <c r="C39" s="48">
        <f t="shared" si="4"/>
        <v>3637</v>
      </c>
      <c r="D39" s="48">
        <f t="shared" si="3"/>
        <v>96212</v>
      </c>
      <c r="E39" s="2">
        <f t="shared" si="0"/>
        <v>3.637E-2</v>
      </c>
    </row>
    <row r="40" spans="1:5" x14ac:dyDescent="0.2">
      <c r="A40" s="46">
        <v>28</v>
      </c>
      <c r="B40" s="46">
        <f t="shared" si="2"/>
        <v>2022</v>
      </c>
      <c r="C40" s="48">
        <f>IF(MONTH($C$7)&lt;7,C6-SUM(C13:C39),ROUND(E39*$C$10,2))</f>
        <v>3637</v>
      </c>
      <c r="D40" s="48">
        <f t="shared" si="3"/>
        <v>99849</v>
      </c>
      <c r="E40" s="2">
        <f t="shared" si="0"/>
        <v>3.6360000000000003E-2</v>
      </c>
    </row>
    <row r="41" spans="1:5" x14ac:dyDescent="0.2">
      <c r="A41" s="46">
        <v>29</v>
      </c>
      <c r="B41" s="46"/>
      <c r="C41" s="48">
        <f>$C$6-D40</f>
        <v>151</v>
      </c>
      <c r="D41" s="48"/>
    </row>
    <row r="42" spans="1:5" ht="13.5" thickBot="1" x14ac:dyDescent="0.25">
      <c r="A42" s="39"/>
      <c r="B42" s="39"/>
      <c r="C42" s="49">
        <f>SUM(C13:C41)</f>
        <v>100000</v>
      </c>
      <c r="D42" s="39"/>
    </row>
    <row r="43" spans="1:5" ht="13.5" thickTop="1" x14ac:dyDescent="0.2">
      <c r="A43" s="39"/>
      <c r="B43" s="39"/>
      <c r="C43" s="42"/>
      <c r="D43" s="39"/>
    </row>
  </sheetData>
  <sheetProtection algorithmName="SHA-512" hashValue="X3BxqDoipAo1BrfTOcXe5tPz4T7iSrchiQbHDr8+P1aBWFz7Odso9XVsmwx6AOrKR4aIHxVfpBjd7Qq7b2pC3w==" saltValue="FV38fNjIzTnZ1IznOdjQfA==" spinCount="100000" sheet="1" objects="1" scenarios="1"/>
  <mergeCells count="1">
    <mergeCell ref="B1:C1"/>
  </mergeCells>
  <phoneticPr fontId="3" type="noConversion"/>
  <dataValidations count="1">
    <dataValidation type="list" allowBlank="1" showInputMessage="1" showErrorMessage="1" sqref="C8" xr:uid="{00000000-0002-0000-0200-000000000000}">
      <formula1>"0, 30%, 50%"</formula1>
    </dataValidation>
  </dataValidations>
  <printOptions horizontalCentered="1"/>
  <pageMargins left="0.5" right="0.5" top="0.75" bottom="0.25" header="0" footer="0.5"/>
  <pageSetup orientation="portrait" blackAndWhite="1" r:id="rId1"/>
  <headerFooter alignWithMargins="0">
    <oddFooter>&amp;L&amp;"Arial,Regular"&amp;8&amp;Z&amp;F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8"/>
  </sheetPr>
  <dimension ref="A1:AK47"/>
  <sheetViews>
    <sheetView zoomScale="125" zoomScaleNormal="125" workbookViewId="0">
      <selection activeCell="B1" sqref="B1:C1"/>
    </sheetView>
  </sheetViews>
  <sheetFormatPr defaultColWidth="0" defaultRowHeight="12.75" zeroHeight="1" x14ac:dyDescent="0.2"/>
  <cols>
    <col min="1" max="1" width="10.7109375" style="50" customWidth="1"/>
    <col min="2" max="2" width="20.7109375" style="50" customWidth="1"/>
    <col min="3" max="3" width="20.7109375" style="51" customWidth="1"/>
    <col min="4" max="4" width="20.7109375" style="50" customWidth="1"/>
    <col min="5" max="5" width="11.140625" style="2" hidden="1" customWidth="1"/>
    <col min="6" max="37" width="0" style="2" hidden="1" customWidth="1"/>
    <col min="38" max="16384" width="9.140625" style="2" hidden="1"/>
  </cols>
  <sheetData>
    <row r="1" spans="1:5" x14ac:dyDescent="0.2">
      <c r="A1" s="38" t="s">
        <v>19</v>
      </c>
      <c r="B1" s="54" t="s">
        <v>20</v>
      </c>
      <c r="C1" s="55"/>
      <c r="D1" s="39"/>
    </row>
    <row r="2" spans="1:5" x14ac:dyDescent="0.2">
      <c r="A2" s="39"/>
      <c r="B2" s="39"/>
      <c r="C2" s="42"/>
      <c r="D2" s="39"/>
    </row>
    <row r="3" spans="1:5" x14ac:dyDescent="0.2">
      <c r="A3" s="39" t="s">
        <v>0</v>
      </c>
      <c r="B3" s="39"/>
      <c r="C3" s="42" t="s">
        <v>15</v>
      </c>
      <c r="D3" s="39"/>
    </row>
    <row r="4" spans="1:5" x14ac:dyDescent="0.2">
      <c r="A4" s="38" t="s">
        <v>13</v>
      </c>
      <c r="B4" s="39"/>
      <c r="C4" s="42" t="s">
        <v>14</v>
      </c>
      <c r="D4" s="39"/>
    </row>
    <row r="5" spans="1:5" x14ac:dyDescent="0.2">
      <c r="A5" s="38" t="s">
        <v>7</v>
      </c>
      <c r="B5" s="39"/>
      <c r="C5" s="43">
        <v>31.5</v>
      </c>
      <c r="D5" s="38"/>
    </row>
    <row r="6" spans="1:5" x14ac:dyDescent="0.2">
      <c r="A6" s="39" t="s">
        <v>1</v>
      </c>
      <c r="B6" s="39"/>
      <c r="C6" s="53">
        <v>100000</v>
      </c>
      <c r="D6" s="39"/>
    </row>
    <row r="7" spans="1:5" x14ac:dyDescent="0.2">
      <c r="A7" s="38" t="s">
        <v>8</v>
      </c>
      <c r="B7" s="39"/>
      <c r="C7" s="10">
        <v>32700</v>
      </c>
      <c r="D7" s="39"/>
    </row>
    <row r="8" spans="1:5" x14ac:dyDescent="0.2">
      <c r="A8" s="38" t="s">
        <v>9</v>
      </c>
      <c r="B8" s="39"/>
      <c r="C8" s="11">
        <v>0</v>
      </c>
      <c r="D8" s="39"/>
    </row>
    <row r="9" spans="1:5" x14ac:dyDescent="0.2">
      <c r="A9" s="38" t="s">
        <v>10</v>
      </c>
      <c r="B9" s="39"/>
      <c r="C9" s="44">
        <f>ROUND(C6*C8,2)</f>
        <v>0</v>
      </c>
      <c r="D9" s="39"/>
    </row>
    <row r="10" spans="1:5" x14ac:dyDescent="0.2">
      <c r="A10" s="38" t="s">
        <v>11</v>
      </c>
      <c r="B10" s="39"/>
      <c r="C10" s="44">
        <f>C6-C9</f>
        <v>100000</v>
      </c>
      <c r="D10" s="39"/>
    </row>
    <row r="11" spans="1:5" x14ac:dyDescent="0.2">
      <c r="A11" s="39"/>
      <c r="B11" s="39"/>
      <c r="C11" s="45"/>
      <c r="D11" s="39"/>
    </row>
    <row r="12" spans="1:5" ht="15" x14ac:dyDescent="0.35">
      <c r="A12" s="40"/>
      <c r="B12" s="41" t="s">
        <v>2</v>
      </c>
      <c r="C12" s="41" t="s">
        <v>3</v>
      </c>
      <c r="D12" s="41" t="s">
        <v>4</v>
      </c>
      <c r="E12" s="12" t="s">
        <v>18</v>
      </c>
    </row>
    <row r="13" spans="1:5" x14ac:dyDescent="0.2">
      <c r="A13" s="46">
        <v>1</v>
      </c>
      <c r="B13" s="46">
        <f>YEAR($C$7)</f>
        <v>1989</v>
      </c>
      <c r="C13" s="44">
        <f>C9+ROUND(E13*$C$10,2)</f>
        <v>1455</v>
      </c>
      <c r="D13" s="47">
        <f>C13</f>
        <v>1455</v>
      </c>
      <c r="E13" s="19">
        <f t="shared" ref="E13:E45" si="0">VLOOKUP(A13,Table31.5,MONTH($C$7)+1)</f>
        <v>1.455E-2</v>
      </c>
    </row>
    <row r="14" spans="1:5" x14ac:dyDescent="0.2">
      <c r="A14" s="46">
        <v>2</v>
      </c>
      <c r="B14" s="46">
        <f>B13+1</f>
        <v>1990</v>
      </c>
      <c r="C14" s="48">
        <f t="shared" ref="C14:C44" si="1">ROUND(E14*$C$10,2)</f>
        <v>3175</v>
      </c>
      <c r="D14" s="48">
        <f>D13+C14</f>
        <v>4630</v>
      </c>
      <c r="E14" s="19">
        <f t="shared" si="0"/>
        <v>3.175E-2</v>
      </c>
    </row>
    <row r="15" spans="1:5" x14ac:dyDescent="0.2">
      <c r="A15" s="46">
        <v>3</v>
      </c>
      <c r="B15" s="46">
        <f t="shared" ref="B15:B45" si="2">B14+1</f>
        <v>1991</v>
      </c>
      <c r="C15" s="48">
        <f t="shared" si="1"/>
        <v>3175</v>
      </c>
      <c r="D15" s="48">
        <f t="shared" ref="D15:D45" si="3">D14+C15</f>
        <v>7805</v>
      </c>
      <c r="E15" s="19">
        <f t="shared" si="0"/>
        <v>3.175E-2</v>
      </c>
    </row>
    <row r="16" spans="1:5" x14ac:dyDescent="0.2">
      <c r="A16" s="46">
        <v>4</v>
      </c>
      <c r="B16" s="46">
        <f t="shared" si="2"/>
        <v>1992</v>
      </c>
      <c r="C16" s="48">
        <f t="shared" si="1"/>
        <v>3175</v>
      </c>
      <c r="D16" s="48">
        <f t="shared" si="3"/>
        <v>10980</v>
      </c>
      <c r="E16" s="19">
        <f t="shared" si="0"/>
        <v>3.175E-2</v>
      </c>
    </row>
    <row r="17" spans="1:5" x14ac:dyDescent="0.2">
      <c r="A17" s="46">
        <v>5</v>
      </c>
      <c r="B17" s="46">
        <f t="shared" si="2"/>
        <v>1993</v>
      </c>
      <c r="C17" s="48">
        <f t="shared" si="1"/>
        <v>3175</v>
      </c>
      <c r="D17" s="48">
        <f t="shared" si="3"/>
        <v>14155</v>
      </c>
      <c r="E17" s="19">
        <f t="shared" si="0"/>
        <v>3.175E-2</v>
      </c>
    </row>
    <row r="18" spans="1:5" x14ac:dyDescent="0.2">
      <c r="A18" s="46">
        <v>6</v>
      </c>
      <c r="B18" s="46">
        <f t="shared" si="2"/>
        <v>1994</v>
      </c>
      <c r="C18" s="48">
        <f t="shared" si="1"/>
        <v>3175</v>
      </c>
      <c r="D18" s="48">
        <f t="shared" si="3"/>
        <v>17330</v>
      </c>
      <c r="E18" s="19">
        <f t="shared" si="0"/>
        <v>3.175E-2</v>
      </c>
    </row>
    <row r="19" spans="1:5" x14ac:dyDescent="0.2">
      <c r="A19" s="46">
        <v>7</v>
      </c>
      <c r="B19" s="46">
        <f t="shared" si="2"/>
        <v>1995</v>
      </c>
      <c r="C19" s="48">
        <f t="shared" si="1"/>
        <v>3175</v>
      </c>
      <c r="D19" s="48">
        <f t="shared" si="3"/>
        <v>20505</v>
      </c>
      <c r="E19" s="19">
        <f t="shared" si="0"/>
        <v>3.175E-2</v>
      </c>
    </row>
    <row r="20" spans="1:5" x14ac:dyDescent="0.2">
      <c r="A20" s="46">
        <v>8</v>
      </c>
      <c r="B20" s="46">
        <f t="shared" si="2"/>
        <v>1996</v>
      </c>
      <c r="C20" s="48">
        <f t="shared" si="1"/>
        <v>3175</v>
      </c>
      <c r="D20" s="48">
        <f t="shared" si="3"/>
        <v>23680</v>
      </c>
      <c r="E20" s="19">
        <f t="shared" si="0"/>
        <v>3.175E-2</v>
      </c>
    </row>
    <row r="21" spans="1:5" x14ac:dyDescent="0.2">
      <c r="A21" s="46">
        <v>9</v>
      </c>
      <c r="B21" s="46">
        <f t="shared" si="2"/>
        <v>1997</v>
      </c>
      <c r="C21" s="48">
        <f t="shared" si="1"/>
        <v>3174</v>
      </c>
      <c r="D21" s="48">
        <f t="shared" si="3"/>
        <v>26854</v>
      </c>
      <c r="E21" s="19">
        <f t="shared" si="0"/>
        <v>3.1739999999999997E-2</v>
      </c>
    </row>
    <row r="22" spans="1:5" x14ac:dyDescent="0.2">
      <c r="A22" s="46">
        <v>10</v>
      </c>
      <c r="B22" s="46">
        <f t="shared" si="2"/>
        <v>1998</v>
      </c>
      <c r="C22" s="48">
        <f t="shared" si="1"/>
        <v>3175</v>
      </c>
      <c r="D22" s="48">
        <f t="shared" si="3"/>
        <v>30029</v>
      </c>
      <c r="E22" s="19">
        <f t="shared" si="0"/>
        <v>3.175E-2</v>
      </c>
    </row>
    <row r="23" spans="1:5" x14ac:dyDescent="0.2">
      <c r="A23" s="46">
        <v>11</v>
      </c>
      <c r="B23" s="46">
        <f t="shared" si="2"/>
        <v>1999</v>
      </c>
      <c r="C23" s="48">
        <f t="shared" si="1"/>
        <v>3174</v>
      </c>
      <c r="D23" s="48">
        <f t="shared" si="3"/>
        <v>33203</v>
      </c>
      <c r="E23" s="19">
        <f t="shared" si="0"/>
        <v>3.1739999999999997E-2</v>
      </c>
    </row>
    <row r="24" spans="1:5" x14ac:dyDescent="0.2">
      <c r="A24" s="46">
        <v>12</v>
      </c>
      <c r="B24" s="46">
        <f t="shared" si="2"/>
        <v>2000</v>
      </c>
      <c r="C24" s="48">
        <f t="shared" si="1"/>
        <v>3175</v>
      </c>
      <c r="D24" s="48">
        <f t="shared" si="3"/>
        <v>36378</v>
      </c>
      <c r="E24" s="19">
        <f t="shared" si="0"/>
        <v>3.175E-2</v>
      </c>
    </row>
    <row r="25" spans="1:5" x14ac:dyDescent="0.2">
      <c r="A25" s="46">
        <v>13</v>
      </c>
      <c r="B25" s="46">
        <f t="shared" si="2"/>
        <v>2001</v>
      </c>
      <c r="C25" s="48">
        <f t="shared" si="1"/>
        <v>3174</v>
      </c>
      <c r="D25" s="48">
        <f t="shared" si="3"/>
        <v>39552</v>
      </c>
      <c r="E25" s="19">
        <f t="shared" si="0"/>
        <v>3.1739999999999997E-2</v>
      </c>
    </row>
    <row r="26" spans="1:5" x14ac:dyDescent="0.2">
      <c r="A26" s="46">
        <v>14</v>
      </c>
      <c r="B26" s="46">
        <f t="shared" si="2"/>
        <v>2002</v>
      </c>
      <c r="C26" s="48">
        <f t="shared" si="1"/>
        <v>3175</v>
      </c>
      <c r="D26" s="48">
        <f t="shared" si="3"/>
        <v>42727</v>
      </c>
      <c r="E26" s="19">
        <f t="shared" si="0"/>
        <v>3.175E-2</v>
      </c>
    </row>
    <row r="27" spans="1:5" x14ac:dyDescent="0.2">
      <c r="A27" s="46">
        <v>15</v>
      </c>
      <c r="B27" s="46">
        <f t="shared" si="2"/>
        <v>2003</v>
      </c>
      <c r="C27" s="48">
        <f t="shared" si="1"/>
        <v>3174</v>
      </c>
      <c r="D27" s="48">
        <f t="shared" si="3"/>
        <v>45901</v>
      </c>
      <c r="E27" s="19">
        <f t="shared" si="0"/>
        <v>3.1739999999999997E-2</v>
      </c>
    </row>
    <row r="28" spans="1:5" x14ac:dyDescent="0.2">
      <c r="A28" s="46">
        <v>16</v>
      </c>
      <c r="B28" s="46">
        <f t="shared" si="2"/>
        <v>2004</v>
      </c>
      <c r="C28" s="48">
        <f t="shared" si="1"/>
        <v>3175</v>
      </c>
      <c r="D28" s="48">
        <f t="shared" si="3"/>
        <v>49076</v>
      </c>
      <c r="E28" s="19">
        <f t="shared" si="0"/>
        <v>3.175E-2</v>
      </c>
    </row>
    <row r="29" spans="1:5" x14ac:dyDescent="0.2">
      <c r="A29" s="46">
        <v>17</v>
      </c>
      <c r="B29" s="46">
        <f t="shared" si="2"/>
        <v>2005</v>
      </c>
      <c r="C29" s="48">
        <f t="shared" si="1"/>
        <v>3174</v>
      </c>
      <c r="D29" s="48">
        <f t="shared" si="3"/>
        <v>52250</v>
      </c>
      <c r="E29" s="19">
        <f t="shared" si="0"/>
        <v>3.1739999999999997E-2</v>
      </c>
    </row>
    <row r="30" spans="1:5" x14ac:dyDescent="0.2">
      <c r="A30" s="46">
        <v>18</v>
      </c>
      <c r="B30" s="46">
        <f t="shared" si="2"/>
        <v>2006</v>
      </c>
      <c r="C30" s="48">
        <f t="shared" si="1"/>
        <v>3175</v>
      </c>
      <c r="D30" s="48">
        <f t="shared" si="3"/>
        <v>55425</v>
      </c>
      <c r="E30" s="19">
        <f t="shared" si="0"/>
        <v>3.175E-2</v>
      </c>
    </row>
    <row r="31" spans="1:5" x14ac:dyDescent="0.2">
      <c r="A31" s="46">
        <v>19</v>
      </c>
      <c r="B31" s="46">
        <f t="shared" si="2"/>
        <v>2007</v>
      </c>
      <c r="C31" s="48">
        <f t="shared" si="1"/>
        <v>3174</v>
      </c>
      <c r="D31" s="48">
        <f t="shared" si="3"/>
        <v>58599</v>
      </c>
      <c r="E31" s="19">
        <f t="shared" si="0"/>
        <v>3.1739999999999997E-2</v>
      </c>
    </row>
    <row r="32" spans="1:5" x14ac:dyDescent="0.2">
      <c r="A32" s="46">
        <v>20</v>
      </c>
      <c r="B32" s="46">
        <f t="shared" si="2"/>
        <v>2008</v>
      </c>
      <c r="C32" s="48">
        <f t="shared" si="1"/>
        <v>3175</v>
      </c>
      <c r="D32" s="48">
        <f t="shared" si="3"/>
        <v>61774</v>
      </c>
      <c r="E32" s="19">
        <f t="shared" si="0"/>
        <v>3.175E-2</v>
      </c>
    </row>
    <row r="33" spans="1:5" x14ac:dyDescent="0.2">
      <c r="A33" s="46">
        <v>21</v>
      </c>
      <c r="B33" s="46">
        <f t="shared" si="2"/>
        <v>2009</v>
      </c>
      <c r="C33" s="48">
        <f t="shared" si="1"/>
        <v>3174</v>
      </c>
      <c r="D33" s="48">
        <f t="shared" si="3"/>
        <v>64948</v>
      </c>
      <c r="E33" s="19">
        <f t="shared" si="0"/>
        <v>3.1739999999999997E-2</v>
      </c>
    </row>
    <row r="34" spans="1:5" x14ac:dyDescent="0.2">
      <c r="A34" s="46">
        <v>22</v>
      </c>
      <c r="B34" s="46">
        <f t="shared" si="2"/>
        <v>2010</v>
      </c>
      <c r="C34" s="48">
        <f t="shared" si="1"/>
        <v>3175</v>
      </c>
      <c r="D34" s="48">
        <f t="shared" si="3"/>
        <v>68123</v>
      </c>
      <c r="E34" s="19">
        <f t="shared" si="0"/>
        <v>3.175E-2</v>
      </c>
    </row>
    <row r="35" spans="1:5" x14ac:dyDescent="0.2">
      <c r="A35" s="46">
        <v>23</v>
      </c>
      <c r="B35" s="46">
        <f t="shared" si="2"/>
        <v>2011</v>
      </c>
      <c r="C35" s="48">
        <f t="shared" si="1"/>
        <v>3174</v>
      </c>
      <c r="D35" s="48">
        <f t="shared" si="3"/>
        <v>71297</v>
      </c>
      <c r="E35" s="19">
        <f t="shared" si="0"/>
        <v>3.1739999999999997E-2</v>
      </c>
    </row>
    <row r="36" spans="1:5" x14ac:dyDescent="0.2">
      <c r="A36" s="46">
        <v>24</v>
      </c>
      <c r="B36" s="46">
        <f t="shared" si="2"/>
        <v>2012</v>
      </c>
      <c r="C36" s="48">
        <f t="shared" si="1"/>
        <v>3175</v>
      </c>
      <c r="D36" s="48">
        <f t="shared" si="3"/>
        <v>74472</v>
      </c>
      <c r="E36" s="19">
        <f t="shared" si="0"/>
        <v>3.175E-2</v>
      </c>
    </row>
    <row r="37" spans="1:5" x14ac:dyDescent="0.2">
      <c r="A37" s="46">
        <v>25</v>
      </c>
      <c r="B37" s="46">
        <f t="shared" si="2"/>
        <v>2013</v>
      </c>
      <c r="C37" s="48">
        <f t="shared" si="1"/>
        <v>3174</v>
      </c>
      <c r="D37" s="48">
        <f t="shared" si="3"/>
        <v>77646</v>
      </c>
      <c r="E37" s="19">
        <f t="shared" si="0"/>
        <v>3.1739999999999997E-2</v>
      </c>
    </row>
    <row r="38" spans="1:5" x14ac:dyDescent="0.2">
      <c r="A38" s="46">
        <v>26</v>
      </c>
      <c r="B38" s="46">
        <f t="shared" si="2"/>
        <v>2014</v>
      </c>
      <c r="C38" s="48">
        <f t="shared" si="1"/>
        <v>3175</v>
      </c>
      <c r="D38" s="48">
        <f t="shared" si="3"/>
        <v>80821</v>
      </c>
      <c r="E38" s="19">
        <f t="shared" si="0"/>
        <v>3.175E-2</v>
      </c>
    </row>
    <row r="39" spans="1:5" x14ac:dyDescent="0.2">
      <c r="A39" s="46">
        <v>27</v>
      </c>
      <c r="B39" s="46">
        <f t="shared" si="2"/>
        <v>2015</v>
      </c>
      <c r="C39" s="48">
        <f t="shared" si="1"/>
        <v>3174</v>
      </c>
      <c r="D39" s="48">
        <f t="shared" si="3"/>
        <v>83995</v>
      </c>
      <c r="E39" s="19">
        <f t="shared" si="0"/>
        <v>3.1739999999999997E-2</v>
      </c>
    </row>
    <row r="40" spans="1:5" x14ac:dyDescent="0.2">
      <c r="A40" s="46">
        <v>28</v>
      </c>
      <c r="B40" s="46">
        <f t="shared" si="2"/>
        <v>2016</v>
      </c>
      <c r="C40" s="48">
        <f t="shared" si="1"/>
        <v>3175</v>
      </c>
      <c r="D40" s="48">
        <f t="shared" si="3"/>
        <v>87170</v>
      </c>
      <c r="E40" s="19">
        <f t="shared" si="0"/>
        <v>3.175E-2</v>
      </c>
    </row>
    <row r="41" spans="1:5" x14ac:dyDescent="0.2">
      <c r="A41" s="46">
        <v>29</v>
      </c>
      <c r="B41" s="46">
        <f t="shared" si="2"/>
        <v>2017</v>
      </c>
      <c r="C41" s="48">
        <f t="shared" si="1"/>
        <v>3174</v>
      </c>
      <c r="D41" s="48">
        <f t="shared" si="3"/>
        <v>90344</v>
      </c>
      <c r="E41" s="19">
        <f t="shared" si="0"/>
        <v>3.1739999999999997E-2</v>
      </c>
    </row>
    <row r="42" spans="1:5" x14ac:dyDescent="0.2">
      <c r="A42" s="46">
        <v>30</v>
      </c>
      <c r="B42" s="46">
        <f t="shared" si="2"/>
        <v>2018</v>
      </c>
      <c r="C42" s="48">
        <f t="shared" si="1"/>
        <v>3175</v>
      </c>
      <c r="D42" s="48">
        <f t="shared" si="3"/>
        <v>93519</v>
      </c>
      <c r="E42" s="19">
        <f t="shared" si="0"/>
        <v>3.175E-2</v>
      </c>
    </row>
    <row r="43" spans="1:5" x14ac:dyDescent="0.2">
      <c r="A43" s="46">
        <v>31</v>
      </c>
      <c r="B43" s="46">
        <f t="shared" si="2"/>
        <v>2019</v>
      </c>
      <c r="C43" s="48">
        <f t="shared" si="1"/>
        <v>3174</v>
      </c>
      <c r="D43" s="48">
        <f t="shared" si="3"/>
        <v>96693</v>
      </c>
      <c r="E43" s="19">
        <f t="shared" si="0"/>
        <v>3.1739999999999997E-2</v>
      </c>
    </row>
    <row r="44" spans="1:5" x14ac:dyDescent="0.2">
      <c r="A44" s="46">
        <v>32</v>
      </c>
      <c r="B44" s="46">
        <f t="shared" si="2"/>
        <v>2020</v>
      </c>
      <c r="C44" s="48">
        <f t="shared" si="1"/>
        <v>3175</v>
      </c>
      <c r="D44" s="48">
        <f t="shared" si="3"/>
        <v>99868</v>
      </c>
      <c r="E44" s="19">
        <f t="shared" si="0"/>
        <v>3.175E-2</v>
      </c>
    </row>
    <row r="45" spans="1:5" x14ac:dyDescent="0.2">
      <c r="A45" s="46">
        <v>33</v>
      </c>
      <c r="B45" s="46">
        <f t="shared" si="2"/>
        <v>2021</v>
      </c>
      <c r="C45" s="48">
        <f>C10-SUM(C13:C44)</f>
        <v>132</v>
      </c>
      <c r="D45" s="48">
        <f t="shared" si="3"/>
        <v>100000</v>
      </c>
      <c r="E45" s="19">
        <f t="shared" si="0"/>
        <v>1.32E-3</v>
      </c>
    </row>
    <row r="46" spans="1:5" ht="13.5" thickBot="1" x14ac:dyDescent="0.25">
      <c r="A46" s="39"/>
      <c r="B46" s="39"/>
      <c r="C46" s="49">
        <f>SUM(C13:C45)</f>
        <v>100000</v>
      </c>
      <c r="D46" s="39"/>
    </row>
    <row r="47" spans="1:5" ht="13.5" thickTop="1" x14ac:dyDescent="0.2">
      <c r="A47" s="39"/>
      <c r="B47" s="39"/>
      <c r="C47" s="42"/>
      <c r="D47" s="39"/>
    </row>
  </sheetData>
  <sheetProtection algorithmName="SHA-512" hashValue="DqGYhohNWGSl0KbB4JP+wlM4RJD9W6kM0X6aWdEFVNGJgup38UlqP5XdAhjn7Up52gh8HF+sqaPfWD7KUGB7lg==" saltValue="5oHKTU3qZkvLDvMWQnNciA==" spinCount="100000" sheet="1" objects="1" scenarios="1"/>
  <mergeCells count="1">
    <mergeCell ref="B1:C1"/>
  </mergeCells>
  <phoneticPr fontId="3" type="noConversion"/>
  <dataValidations count="1">
    <dataValidation type="list" allowBlank="1" showInputMessage="1" showErrorMessage="1" sqref="C8" xr:uid="{00000000-0002-0000-0300-000000000000}">
      <formula1>"0, 30%, 50%"</formula1>
    </dataValidation>
  </dataValidations>
  <printOptions horizontalCentered="1"/>
  <pageMargins left="0.5" right="0.5" top="0.75" bottom="0.25" header="0" footer="0.5"/>
  <pageSetup orientation="portrait" blackAndWhite="1" r:id="rId1"/>
  <headerFooter alignWithMargins="0">
    <oddFooter>&amp;L&amp;"Arial,Regular"&amp;8&amp;Z&amp;F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53"/>
  </sheetPr>
  <dimension ref="A1:E54"/>
  <sheetViews>
    <sheetView zoomScale="125" zoomScaleNormal="125" workbookViewId="0">
      <selection activeCell="B1" sqref="B1:C1"/>
    </sheetView>
  </sheetViews>
  <sheetFormatPr defaultColWidth="0" defaultRowHeight="12.75" zeroHeight="1" x14ac:dyDescent="0.2"/>
  <cols>
    <col min="1" max="1" width="10.7109375" style="50" customWidth="1"/>
    <col min="2" max="2" width="20.7109375" style="50" customWidth="1"/>
    <col min="3" max="3" width="20.7109375" style="51" customWidth="1"/>
    <col min="4" max="4" width="20.7109375" style="50" customWidth="1"/>
    <col min="5" max="5" width="11.140625" style="2" hidden="1"/>
    <col min="6" max="16384" width="9.140625" style="2" hidden="1"/>
  </cols>
  <sheetData>
    <row r="1" spans="1:5" x14ac:dyDescent="0.2">
      <c r="A1" s="39" t="s">
        <v>19</v>
      </c>
      <c r="B1" s="56" t="s">
        <v>20</v>
      </c>
      <c r="C1" s="55"/>
      <c r="D1" s="39"/>
    </row>
    <row r="2" spans="1:5" x14ac:dyDescent="0.2">
      <c r="A2" s="39"/>
      <c r="B2" s="39"/>
      <c r="C2" s="42"/>
      <c r="D2" s="39"/>
    </row>
    <row r="3" spans="1:5" x14ac:dyDescent="0.2">
      <c r="A3" s="39" t="s">
        <v>0</v>
      </c>
      <c r="B3" s="39"/>
      <c r="C3" s="42" t="s">
        <v>15</v>
      </c>
      <c r="D3" s="39"/>
    </row>
    <row r="4" spans="1:5" x14ac:dyDescent="0.2">
      <c r="A4" s="38" t="s">
        <v>13</v>
      </c>
      <c r="B4" s="39"/>
      <c r="C4" s="42" t="s">
        <v>14</v>
      </c>
      <c r="D4" s="39"/>
    </row>
    <row r="5" spans="1:5" x14ac:dyDescent="0.2">
      <c r="A5" s="38" t="s">
        <v>7</v>
      </c>
      <c r="B5" s="39"/>
      <c r="C5" s="43">
        <v>39</v>
      </c>
      <c r="D5" s="38"/>
    </row>
    <row r="6" spans="1:5" x14ac:dyDescent="0.2">
      <c r="A6" s="39" t="s">
        <v>1</v>
      </c>
      <c r="B6" s="39"/>
      <c r="C6" s="9">
        <v>100000</v>
      </c>
      <c r="D6" s="39"/>
    </row>
    <row r="7" spans="1:5" x14ac:dyDescent="0.2">
      <c r="A7" s="38" t="s">
        <v>8</v>
      </c>
      <c r="B7" s="39"/>
      <c r="C7" s="10">
        <v>32578</v>
      </c>
      <c r="D7" s="39"/>
    </row>
    <row r="8" spans="1:5" x14ac:dyDescent="0.2">
      <c r="A8" s="38" t="s">
        <v>9</v>
      </c>
      <c r="B8" s="39"/>
      <c r="C8" s="11">
        <v>0</v>
      </c>
      <c r="D8" s="39"/>
    </row>
    <row r="9" spans="1:5" x14ac:dyDescent="0.2">
      <c r="A9" s="38" t="s">
        <v>10</v>
      </c>
      <c r="B9" s="39"/>
      <c r="C9" s="44">
        <f>ROUND(C6*C8,2)</f>
        <v>0</v>
      </c>
      <c r="D9" s="39"/>
    </row>
    <row r="10" spans="1:5" x14ac:dyDescent="0.2">
      <c r="A10" s="38" t="s">
        <v>11</v>
      </c>
      <c r="B10" s="39"/>
      <c r="C10" s="44">
        <f>C6-C9</f>
        <v>100000</v>
      </c>
      <c r="D10" s="39"/>
    </row>
    <row r="11" spans="1:5" x14ac:dyDescent="0.2">
      <c r="A11" s="39"/>
      <c r="B11" s="39"/>
      <c r="C11" s="45"/>
      <c r="D11" s="39"/>
    </row>
    <row r="12" spans="1:5" ht="15" x14ac:dyDescent="0.35">
      <c r="A12" s="40"/>
      <c r="B12" s="41" t="s">
        <v>2</v>
      </c>
      <c r="C12" s="41" t="s">
        <v>3</v>
      </c>
      <c r="D12" s="41" t="s">
        <v>4</v>
      </c>
      <c r="E12" s="12" t="s">
        <v>16</v>
      </c>
    </row>
    <row r="13" spans="1:5" x14ac:dyDescent="0.2">
      <c r="A13" s="46">
        <v>1</v>
      </c>
      <c r="B13" s="46">
        <f>YEAR($C$7)</f>
        <v>1989</v>
      </c>
      <c r="C13" s="44">
        <f>C9+ROUND(E13*$C$10,2)</f>
        <v>2033</v>
      </c>
      <c r="D13" s="47">
        <f>C13</f>
        <v>2033</v>
      </c>
      <c r="E13" s="2">
        <f t="shared" ref="E13:E52" si="0">VLOOKUP(A13,Table39,MONTH($C$7)+1)</f>
        <v>2.0330000000000001E-2</v>
      </c>
    </row>
    <row r="14" spans="1:5" x14ac:dyDescent="0.2">
      <c r="A14" s="46">
        <v>2</v>
      </c>
      <c r="B14" s="46">
        <f>B13+1</f>
        <v>1990</v>
      </c>
      <c r="C14" s="48">
        <f t="shared" ref="C14:C51" si="1">ROUND(E14*$C$10,2)</f>
        <v>2564</v>
      </c>
      <c r="D14" s="48">
        <f>D13+C14</f>
        <v>4597</v>
      </c>
      <c r="E14" s="2">
        <f t="shared" si="0"/>
        <v>2.564E-2</v>
      </c>
    </row>
    <row r="15" spans="1:5" x14ac:dyDescent="0.2">
      <c r="A15" s="46">
        <v>3</v>
      </c>
      <c r="B15" s="46">
        <f t="shared" ref="B15:B52" si="2">B14+1</f>
        <v>1991</v>
      </c>
      <c r="C15" s="48">
        <f t="shared" si="1"/>
        <v>2564</v>
      </c>
      <c r="D15" s="48">
        <f t="shared" ref="D15:D52" si="3">D14+C15</f>
        <v>7161</v>
      </c>
      <c r="E15" s="2">
        <f t="shared" si="0"/>
        <v>2.564E-2</v>
      </c>
    </row>
    <row r="16" spans="1:5" x14ac:dyDescent="0.2">
      <c r="A16" s="46">
        <v>4</v>
      </c>
      <c r="B16" s="46">
        <f t="shared" si="2"/>
        <v>1992</v>
      </c>
      <c r="C16" s="48">
        <f t="shared" si="1"/>
        <v>2564</v>
      </c>
      <c r="D16" s="48">
        <f t="shared" si="3"/>
        <v>9725</v>
      </c>
      <c r="E16" s="2">
        <f t="shared" si="0"/>
        <v>2.564E-2</v>
      </c>
    </row>
    <row r="17" spans="1:5" x14ac:dyDescent="0.2">
      <c r="A17" s="46">
        <v>5</v>
      </c>
      <c r="B17" s="46">
        <f t="shared" si="2"/>
        <v>1993</v>
      </c>
      <c r="C17" s="48">
        <f t="shared" si="1"/>
        <v>2564</v>
      </c>
      <c r="D17" s="48">
        <f t="shared" si="3"/>
        <v>12289</v>
      </c>
      <c r="E17" s="2">
        <f t="shared" si="0"/>
        <v>2.564E-2</v>
      </c>
    </row>
    <row r="18" spans="1:5" x14ac:dyDescent="0.2">
      <c r="A18" s="46">
        <v>6</v>
      </c>
      <c r="B18" s="46">
        <f t="shared" si="2"/>
        <v>1994</v>
      </c>
      <c r="C18" s="48">
        <f t="shared" si="1"/>
        <v>2564</v>
      </c>
      <c r="D18" s="48">
        <f t="shared" si="3"/>
        <v>14853</v>
      </c>
      <c r="E18" s="2">
        <f t="shared" si="0"/>
        <v>2.564E-2</v>
      </c>
    </row>
    <row r="19" spans="1:5" x14ac:dyDescent="0.2">
      <c r="A19" s="46">
        <v>7</v>
      </c>
      <c r="B19" s="46">
        <f t="shared" si="2"/>
        <v>1995</v>
      </c>
      <c r="C19" s="48">
        <f t="shared" si="1"/>
        <v>2564</v>
      </c>
      <c r="D19" s="48">
        <f t="shared" si="3"/>
        <v>17417</v>
      </c>
      <c r="E19" s="2">
        <f t="shared" si="0"/>
        <v>2.564E-2</v>
      </c>
    </row>
    <row r="20" spans="1:5" x14ac:dyDescent="0.2">
      <c r="A20" s="46">
        <v>8</v>
      </c>
      <c r="B20" s="46">
        <f t="shared" si="2"/>
        <v>1996</v>
      </c>
      <c r="C20" s="48">
        <f t="shared" si="1"/>
        <v>2564</v>
      </c>
      <c r="D20" s="48">
        <f t="shared" si="3"/>
        <v>19981</v>
      </c>
      <c r="E20" s="2">
        <f t="shared" si="0"/>
        <v>2.564E-2</v>
      </c>
    </row>
    <row r="21" spans="1:5" x14ac:dyDescent="0.2">
      <c r="A21" s="46">
        <v>9</v>
      </c>
      <c r="B21" s="46">
        <f t="shared" si="2"/>
        <v>1997</v>
      </c>
      <c r="C21" s="48">
        <f t="shared" si="1"/>
        <v>2564</v>
      </c>
      <c r="D21" s="48">
        <f t="shared" si="3"/>
        <v>22545</v>
      </c>
      <c r="E21" s="2">
        <f t="shared" si="0"/>
        <v>2.564E-2</v>
      </c>
    </row>
    <row r="22" spans="1:5" x14ac:dyDescent="0.2">
      <c r="A22" s="46">
        <v>10</v>
      </c>
      <c r="B22" s="46">
        <f t="shared" si="2"/>
        <v>1998</v>
      </c>
      <c r="C22" s="48">
        <f t="shared" si="1"/>
        <v>2564</v>
      </c>
      <c r="D22" s="48">
        <f t="shared" si="3"/>
        <v>25109</v>
      </c>
      <c r="E22" s="2">
        <f t="shared" si="0"/>
        <v>2.564E-2</v>
      </c>
    </row>
    <row r="23" spans="1:5" x14ac:dyDescent="0.2">
      <c r="A23" s="46">
        <v>11</v>
      </c>
      <c r="B23" s="46">
        <f t="shared" si="2"/>
        <v>1999</v>
      </c>
      <c r="C23" s="48">
        <f t="shared" si="1"/>
        <v>2564</v>
      </c>
      <c r="D23" s="48">
        <f t="shared" si="3"/>
        <v>27673</v>
      </c>
      <c r="E23" s="2">
        <f t="shared" si="0"/>
        <v>2.564E-2</v>
      </c>
    </row>
    <row r="24" spans="1:5" x14ac:dyDescent="0.2">
      <c r="A24" s="46">
        <v>12</v>
      </c>
      <c r="B24" s="46">
        <f t="shared" si="2"/>
        <v>2000</v>
      </c>
      <c r="C24" s="48">
        <f t="shared" si="1"/>
        <v>2564</v>
      </c>
      <c r="D24" s="48">
        <f t="shared" si="3"/>
        <v>30237</v>
      </c>
      <c r="E24" s="2">
        <f t="shared" si="0"/>
        <v>2.564E-2</v>
      </c>
    </row>
    <row r="25" spans="1:5" x14ac:dyDescent="0.2">
      <c r="A25" s="46">
        <v>13</v>
      </c>
      <c r="B25" s="46">
        <f t="shared" si="2"/>
        <v>2001</v>
      </c>
      <c r="C25" s="48">
        <f t="shared" si="1"/>
        <v>2564</v>
      </c>
      <c r="D25" s="48">
        <f t="shared" si="3"/>
        <v>32801</v>
      </c>
      <c r="E25" s="2">
        <f t="shared" si="0"/>
        <v>2.564E-2</v>
      </c>
    </row>
    <row r="26" spans="1:5" x14ac:dyDescent="0.2">
      <c r="A26" s="46">
        <v>14</v>
      </c>
      <c r="B26" s="46">
        <f t="shared" si="2"/>
        <v>2002</v>
      </c>
      <c r="C26" s="48">
        <f t="shared" si="1"/>
        <v>2564</v>
      </c>
      <c r="D26" s="48">
        <f t="shared" si="3"/>
        <v>35365</v>
      </c>
      <c r="E26" s="2">
        <f t="shared" si="0"/>
        <v>2.564E-2</v>
      </c>
    </row>
    <row r="27" spans="1:5" x14ac:dyDescent="0.2">
      <c r="A27" s="46">
        <v>15</v>
      </c>
      <c r="B27" s="46">
        <f t="shared" si="2"/>
        <v>2003</v>
      </c>
      <c r="C27" s="48">
        <f t="shared" si="1"/>
        <v>2564</v>
      </c>
      <c r="D27" s="48">
        <f t="shared" si="3"/>
        <v>37929</v>
      </c>
      <c r="E27" s="2">
        <f t="shared" si="0"/>
        <v>2.564E-2</v>
      </c>
    </row>
    <row r="28" spans="1:5" x14ac:dyDescent="0.2">
      <c r="A28" s="46">
        <v>16</v>
      </c>
      <c r="B28" s="46">
        <f t="shared" si="2"/>
        <v>2004</v>
      </c>
      <c r="C28" s="48">
        <f t="shared" si="1"/>
        <v>2564</v>
      </c>
      <c r="D28" s="48">
        <f t="shared" si="3"/>
        <v>40493</v>
      </c>
      <c r="E28" s="2">
        <f t="shared" si="0"/>
        <v>2.564E-2</v>
      </c>
    </row>
    <row r="29" spans="1:5" x14ac:dyDescent="0.2">
      <c r="A29" s="46">
        <v>17</v>
      </c>
      <c r="B29" s="46">
        <f t="shared" si="2"/>
        <v>2005</v>
      </c>
      <c r="C29" s="48">
        <f t="shared" si="1"/>
        <v>2564</v>
      </c>
      <c r="D29" s="48">
        <f t="shared" si="3"/>
        <v>43057</v>
      </c>
      <c r="E29" s="2">
        <f t="shared" si="0"/>
        <v>2.564E-2</v>
      </c>
    </row>
    <row r="30" spans="1:5" x14ac:dyDescent="0.2">
      <c r="A30" s="46">
        <v>18</v>
      </c>
      <c r="B30" s="46">
        <f t="shared" si="2"/>
        <v>2006</v>
      </c>
      <c r="C30" s="48">
        <f t="shared" si="1"/>
        <v>2564</v>
      </c>
      <c r="D30" s="48">
        <f t="shared" si="3"/>
        <v>45621</v>
      </c>
      <c r="E30" s="2">
        <f t="shared" si="0"/>
        <v>2.564E-2</v>
      </c>
    </row>
    <row r="31" spans="1:5" x14ac:dyDescent="0.2">
      <c r="A31" s="46">
        <v>19</v>
      </c>
      <c r="B31" s="46">
        <f t="shared" si="2"/>
        <v>2007</v>
      </c>
      <c r="C31" s="48">
        <f t="shared" si="1"/>
        <v>2564</v>
      </c>
      <c r="D31" s="48">
        <f t="shared" si="3"/>
        <v>48185</v>
      </c>
      <c r="E31" s="2">
        <f t="shared" si="0"/>
        <v>2.564E-2</v>
      </c>
    </row>
    <row r="32" spans="1:5" x14ac:dyDescent="0.2">
      <c r="A32" s="46">
        <v>20</v>
      </c>
      <c r="B32" s="46">
        <f t="shared" si="2"/>
        <v>2008</v>
      </c>
      <c r="C32" s="48">
        <f t="shared" si="1"/>
        <v>2564</v>
      </c>
      <c r="D32" s="48">
        <f t="shared" si="3"/>
        <v>50749</v>
      </c>
      <c r="E32" s="2">
        <f t="shared" si="0"/>
        <v>2.564E-2</v>
      </c>
    </row>
    <row r="33" spans="1:5" x14ac:dyDescent="0.2">
      <c r="A33" s="46">
        <v>21</v>
      </c>
      <c r="B33" s="46">
        <f t="shared" si="2"/>
        <v>2009</v>
      </c>
      <c r="C33" s="48">
        <f t="shared" si="1"/>
        <v>2564</v>
      </c>
      <c r="D33" s="48">
        <f t="shared" si="3"/>
        <v>53313</v>
      </c>
      <c r="E33" s="2">
        <f t="shared" si="0"/>
        <v>2.564E-2</v>
      </c>
    </row>
    <row r="34" spans="1:5" x14ac:dyDescent="0.2">
      <c r="A34" s="46">
        <v>22</v>
      </c>
      <c r="B34" s="46">
        <f t="shared" si="2"/>
        <v>2010</v>
      </c>
      <c r="C34" s="48">
        <f t="shared" si="1"/>
        <v>2564</v>
      </c>
      <c r="D34" s="48">
        <f t="shared" si="3"/>
        <v>55877</v>
      </c>
      <c r="E34" s="2">
        <f t="shared" si="0"/>
        <v>2.564E-2</v>
      </c>
    </row>
    <row r="35" spans="1:5" x14ac:dyDescent="0.2">
      <c r="A35" s="46">
        <v>23</v>
      </c>
      <c r="B35" s="46">
        <f t="shared" si="2"/>
        <v>2011</v>
      </c>
      <c r="C35" s="48">
        <f t="shared" si="1"/>
        <v>2564</v>
      </c>
      <c r="D35" s="48">
        <f t="shared" si="3"/>
        <v>58441</v>
      </c>
      <c r="E35" s="2">
        <f t="shared" si="0"/>
        <v>2.564E-2</v>
      </c>
    </row>
    <row r="36" spans="1:5" x14ac:dyDescent="0.2">
      <c r="A36" s="46">
        <v>24</v>
      </c>
      <c r="B36" s="46">
        <f t="shared" si="2"/>
        <v>2012</v>
      </c>
      <c r="C36" s="48">
        <f t="shared" si="1"/>
        <v>2564</v>
      </c>
      <c r="D36" s="48">
        <f t="shared" si="3"/>
        <v>61005</v>
      </c>
      <c r="E36" s="2">
        <f t="shared" si="0"/>
        <v>2.564E-2</v>
      </c>
    </row>
    <row r="37" spans="1:5" x14ac:dyDescent="0.2">
      <c r="A37" s="46">
        <v>25</v>
      </c>
      <c r="B37" s="46">
        <f t="shared" si="2"/>
        <v>2013</v>
      </c>
      <c r="C37" s="48">
        <f t="shared" si="1"/>
        <v>2564</v>
      </c>
      <c r="D37" s="48">
        <f t="shared" si="3"/>
        <v>63569</v>
      </c>
      <c r="E37" s="2">
        <f t="shared" si="0"/>
        <v>2.564E-2</v>
      </c>
    </row>
    <row r="38" spans="1:5" x14ac:dyDescent="0.2">
      <c r="A38" s="46">
        <v>26</v>
      </c>
      <c r="B38" s="46">
        <f t="shared" si="2"/>
        <v>2014</v>
      </c>
      <c r="C38" s="48">
        <f t="shared" si="1"/>
        <v>2564</v>
      </c>
      <c r="D38" s="48">
        <f t="shared" si="3"/>
        <v>66133</v>
      </c>
      <c r="E38" s="2">
        <f t="shared" si="0"/>
        <v>2.564E-2</v>
      </c>
    </row>
    <row r="39" spans="1:5" x14ac:dyDescent="0.2">
      <c r="A39" s="46">
        <v>27</v>
      </c>
      <c r="B39" s="46">
        <f t="shared" si="2"/>
        <v>2015</v>
      </c>
      <c r="C39" s="48">
        <f t="shared" si="1"/>
        <v>2564</v>
      </c>
      <c r="D39" s="48">
        <f t="shared" si="3"/>
        <v>68697</v>
      </c>
      <c r="E39" s="2">
        <f t="shared" si="0"/>
        <v>2.564E-2</v>
      </c>
    </row>
    <row r="40" spans="1:5" x14ac:dyDescent="0.2">
      <c r="A40" s="46">
        <v>28</v>
      </c>
      <c r="B40" s="46">
        <f t="shared" si="2"/>
        <v>2016</v>
      </c>
      <c r="C40" s="48">
        <f t="shared" si="1"/>
        <v>2564</v>
      </c>
      <c r="D40" s="48">
        <f t="shared" si="3"/>
        <v>71261</v>
      </c>
      <c r="E40" s="2">
        <f t="shared" si="0"/>
        <v>2.564E-2</v>
      </c>
    </row>
    <row r="41" spans="1:5" x14ac:dyDescent="0.2">
      <c r="A41" s="46">
        <v>29</v>
      </c>
      <c r="B41" s="46">
        <f t="shared" si="2"/>
        <v>2017</v>
      </c>
      <c r="C41" s="48">
        <f t="shared" si="1"/>
        <v>2564</v>
      </c>
      <c r="D41" s="48">
        <f t="shared" si="3"/>
        <v>73825</v>
      </c>
      <c r="E41" s="2">
        <f t="shared" si="0"/>
        <v>2.564E-2</v>
      </c>
    </row>
    <row r="42" spans="1:5" x14ac:dyDescent="0.2">
      <c r="A42" s="46">
        <v>30</v>
      </c>
      <c r="B42" s="46">
        <f t="shared" si="2"/>
        <v>2018</v>
      </c>
      <c r="C42" s="48">
        <f t="shared" si="1"/>
        <v>2564</v>
      </c>
      <c r="D42" s="48">
        <f t="shared" si="3"/>
        <v>76389</v>
      </c>
      <c r="E42" s="2">
        <f t="shared" si="0"/>
        <v>2.564E-2</v>
      </c>
    </row>
    <row r="43" spans="1:5" x14ac:dyDescent="0.2">
      <c r="A43" s="46">
        <v>31</v>
      </c>
      <c r="B43" s="46">
        <f t="shared" si="2"/>
        <v>2019</v>
      </c>
      <c r="C43" s="48">
        <f t="shared" si="1"/>
        <v>2564</v>
      </c>
      <c r="D43" s="48">
        <f t="shared" si="3"/>
        <v>78953</v>
      </c>
      <c r="E43" s="2">
        <f t="shared" si="0"/>
        <v>2.564E-2</v>
      </c>
    </row>
    <row r="44" spans="1:5" x14ac:dyDescent="0.2">
      <c r="A44" s="46">
        <v>32</v>
      </c>
      <c r="B44" s="46">
        <f t="shared" si="2"/>
        <v>2020</v>
      </c>
      <c r="C44" s="48">
        <f t="shared" si="1"/>
        <v>2564</v>
      </c>
      <c r="D44" s="48">
        <f t="shared" si="3"/>
        <v>81517</v>
      </c>
      <c r="E44" s="2">
        <f t="shared" si="0"/>
        <v>2.564E-2</v>
      </c>
    </row>
    <row r="45" spans="1:5" x14ac:dyDescent="0.2">
      <c r="A45" s="46">
        <v>33</v>
      </c>
      <c r="B45" s="46">
        <f t="shared" si="2"/>
        <v>2021</v>
      </c>
      <c r="C45" s="48">
        <f t="shared" si="1"/>
        <v>2564</v>
      </c>
      <c r="D45" s="48">
        <f t="shared" si="3"/>
        <v>84081</v>
      </c>
      <c r="E45" s="2">
        <f t="shared" si="0"/>
        <v>2.564E-2</v>
      </c>
    </row>
    <row r="46" spans="1:5" x14ac:dyDescent="0.2">
      <c r="A46" s="46">
        <v>34</v>
      </c>
      <c r="B46" s="46">
        <f t="shared" si="2"/>
        <v>2022</v>
      </c>
      <c r="C46" s="48">
        <f t="shared" si="1"/>
        <v>2564</v>
      </c>
      <c r="D46" s="48">
        <f t="shared" si="3"/>
        <v>86645</v>
      </c>
      <c r="E46" s="2">
        <f t="shared" si="0"/>
        <v>2.564E-2</v>
      </c>
    </row>
    <row r="47" spans="1:5" x14ac:dyDescent="0.2">
      <c r="A47" s="46">
        <v>35</v>
      </c>
      <c r="B47" s="46">
        <f t="shared" si="2"/>
        <v>2023</v>
      </c>
      <c r="C47" s="48">
        <f t="shared" si="1"/>
        <v>2564</v>
      </c>
      <c r="D47" s="48">
        <f t="shared" si="3"/>
        <v>89209</v>
      </c>
      <c r="E47" s="2">
        <f t="shared" si="0"/>
        <v>2.564E-2</v>
      </c>
    </row>
    <row r="48" spans="1:5" x14ac:dyDescent="0.2">
      <c r="A48" s="46">
        <v>36</v>
      </c>
      <c r="B48" s="46">
        <f t="shared" si="2"/>
        <v>2024</v>
      </c>
      <c r="C48" s="48">
        <f t="shared" si="1"/>
        <v>2564</v>
      </c>
      <c r="D48" s="48">
        <f t="shared" si="3"/>
        <v>91773</v>
      </c>
      <c r="E48" s="2">
        <f t="shared" si="0"/>
        <v>2.564E-2</v>
      </c>
    </row>
    <row r="49" spans="1:5" x14ac:dyDescent="0.2">
      <c r="A49" s="46">
        <v>37</v>
      </c>
      <c r="B49" s="46">
        <f t="shared" si="2"/>
        <v>2025</v>
      </c>
      <c r="C49" s="48">
        <f t="shared" si="1"/>
        <v>2564</v>
      </c>
      <c r="D49" s="48">
        <f t="shared" si="3"/>
        <v>94337</v>
      </c>
      <c r="E49" s="2">
        <f t="shared" si="0"/>
        <v>2.564E-2</v>
      </c>
    </row>
    <row r="50" spans="1:5" x14ac:dyDescent="0.2">
      <c r="A50" s="46">
        <v>38</v>
      </c>
      <c r="B50" s="46">
        <f t="shared" si="2"/>
        <v>2026</v>
      </c>
      <c r="C50" s="48">
        <f t="shared" si="1"/>
        <v>2564</v>
      </c>
      <c r="D50" s="48">
        <f t="shared" si="3"/>
        <v>96901</v>
      </c>
      <c r="E50" s="2">
        <f t="shared" si="0"/>
        <v>2.564E-2</v>
      </c>
    </row>
    <row r="51" spans="1:5" x14ac:dyDescent="0.2">
      <c r="A51" s="46">
        <v>39</v>
      </c>
      <c r="B51" s="46">
        <f t="shared" si="2"/>
        <v>2027</v>
      </c>
      <c r="C51" s="48">
        <f t="shared" si="1"/>
        <v>2564</v>
      </c>
      <c r="D51" s="48">
        <f t="shared" si="3"/>
        <v>99465</v>
      </c>
      <c r="E51" s="2">
        <f t="shared" si="0"/>
        <v>2.564E-2</v>
      </c>
    </row>
    <row r="52" spans="1:5" x14ac:dyDescent="0.2">
      <c r="A52" s="46">
        <v>40</v>
      </c>
      <c r="B52" s="46">
        <f t="shared" si="2"/>
        <v>2028</v>
      </c>
      <c r="C52" s="48">
        <f>C6-SUM(C13:C51)</f>
        <v>535</v>
      </c>
      <c r="D52" s="48">
        <f t="shared" si="3"/>
        <v>100000</v>
      </c>
      <c r="E52" s="2">
        <f t="shared" si="0"/>
        <v>5.3499999999999997E-3</v>
      </c>
    </row>
    <row r="53" spans="1:5" ht="13.5" thickBot="1" x14ac:dyDescent="0.25">
      <c r="A53" s="39"/>
      <c r="B53" s="39"/>
      <c r="C53" s="49">
        <f>SUM(C13:C52)</f>
        <v>100000</v>
      </c>
      <c r="D53" s="39"/>
    </row>
    <row r="54" spans="1:5" ht="13.5" thickTop="1" x14ac:dyDescent="0.2">
      <c r="A54" s="39"/>
      <c r="B54" s="39"/>
      <c r="C54" s="42"/>
      <c r="D54" s="39"/>
    </row>
  </sheetData>
  <sheetProtection algorithmName="SHA-512" hashValue="nEerZoJ3R6+RwGHiN274QXTZ+EoCFe1zR3JBiGOOqRvMZxyu+bln14Ckj84aIlHoF95dMp+omcLpvTnF1eZeuQ==" saltValue="9BFefpIuezwmEijxRZScTw==" spinCount="100000" sheet="1" objects="1" scenarios="1"/>
  <mergeCells count="1">
    <mergeCell ref="B1:C1"/>
  </mergeCells>
  <phoneticPr fontId="3" type="noConversion"/>
  <dataValidations count="1">
    <dataValidation type="list" allowBlank="1" showInputMessage="1" showErrorMessage="1" sqref="C8" xr:uid="{00000000-0002-0000-0400-000000000000}">
      <formula1>"0, 30%, 50%"</formula1>
    </dataValidation>
  </dataValidations>
  <printOptions horizontalCentered="1"/>
  <pageMargins left="0.5" right="0.5" top="0.5" bottom="0.25" header="0" footer="0.5"/>
  <pageSetup orientation="portrait" blackAndWhite="1" r:id="rId1"/>
  <headerFooter alignWithMargins="0">
    <oddFooter>&amp;L&amp;"Arial,Regular"&amp;8&amp;Z&amp;F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15"/>
  </sheetPr>
  <dimension ref="A1:E55"/>
  <sheetViews>
    <sheetView zoomScale="125" zoomScaleNormal="125" workbookViewId="0">
      <selection activeCell="C6" sqref="C6"/>
    </sheetView>
  </sheetViews>
  <sheetFormatPr defaultColWidth="0" defaultRowHeight="12.75" zeroHeight="1" x14ac:dyDescent="0.2"/>
  <cols>
    <col min="1" max="1" width="10.7109375" style="50" customWidth="1"/>
    <col min="2" max="2" width="20.7109375" style="50" customWidth="1"/>
    <col min="3" max="3" width="20.7109375" style="51" customWidth="1"/>
    <col min="4" max="4" width="20.7109375" style="50" customWidth="1"/>
    <col min="5" max="5" width="11.140625" style="2" hidden="1"/>
    <col min="6" max="16384" width="9.140625" style="2" hidden="1"/>
  </cols>
  <sheetData>
    <row r="1" spans="1:5" x14ac:dyDescent="0.2">
      <c r="A1" s="39" t="s">
        <v>19</v>
      </c>
      <c r="B1" s="56" t="s">
        <v>20</v>
      </c>
      <c r="C1" s="55"/>
      <c r="D1" s="39"/>
    </row>
    <row r="2" spans="1:5" x14ac:dyDescent="0.2">
      <c r="A2" s="39"/>
      <c r="B2" s="39"/>
      <c r="C2" s="42"/>
      <c r="D2" s="39"/>
    </row>
    <row r="3" spans="1:5" x14ac:dyDescent="0.2">
      <c r="A3" s="39" t="s">
        <v>0</v>
      </c>
      <c r="B3" s="39"/>
      <c r="C3" s="42" t="s">
        <v>15</v>
      </c>
      <c r="D3" s="39"/>
    </row>
    <row r="4" spans="1:5" x14ac:dyDescent="0.2">
      <c r="A4" s="38" t="s">
        <v>13</v>
      </c>
      <c r="B4" s="39"/>
      <c r="C4" s="42" t="s">
        <v>14</v>
      </c>
      <c r="D4" s="39"/>
    </row>
    <row r="5" spans="1:5" x14ac:dyDescent="0.2">
      <c r="A5" s="38" t="s">
        <v>7</v>
      </c>
      <c r="B5" s="39"/>
      <c r="C5" s="43">
        <v>40</v>
      </c>
      <c r="D5" s="38"/>
    </row>
    <row r="6" spans="1:5" x14ac:dyDescent="0.2">
      <c r="A6" s="39" t="s">
        <v>1</v>
      </c>
      <c r="B6" s="39"/>
      <c r="C6" s="9">
        <v>100000</v>
      </c>
      <c r="D6" s="39"/>
    </row>
    <row r="7" spans="1:5" x14ac:dyDescent="0.2">
      <c r="A7" s="38" t="s">
        <v>8</v>
      </c>
      <c r="B7" s="39"/>
      <c r="C7" s="10">
        <v>32578</v>
      </c>
      <c r="D7" s="39"/>
    </row>
    <row r="8" spans="1:5" x14ac:dyDescent="0.2">
      <c r="A8" s="38" t="s">
        <v>9</v>
      </c>
      <c r="B8" s="39"/>
      <c r="C8" s="11">
        <v>0</v>
      </c>
      <c r="D8" s="39"/>
    </row>
    <row r="9" spans="1:5" x14ac:dyDescent="0.2">
      <c r="A9" s="38" t="s">
        <v>10</v>
      </c>
      <c r="B9" s="39"/>
      <c r="C9" s="44">
        <f>ROUND(C6*C8,2)</f>
        <v>0</v>
      </c>
      <c r="D9" s="39"/>
    </row>
    <row r="10" spans="1:5" x14ac:dyDescent="0.2">
      <c r="A10" s="38" t="s">
        <v>11</v>
      </c>
      <c r="B10" s="39"/>
      <c r="C10" s="44">
        <f>C6-C9</f>
        <v>100000</v>
      </c>
      <c r="D10" s="39"/>
    </row>
    <row r="11" spans="1:5" x14ac:dyDescent="0.2">
      <c r="A11" s="39"/>
      <c r="B11" s="39"/>
      <c r="C11" s="45"/>
      <c r="D11" s="39"/>
    </row>
    <row r="12" spans="1:5" ht="15" x14ac:dyDescent="0.35">
      <c r="A12" s="40"/>
      <c r="B12" s="41" t="s">
        <v>2</v>
      </c>
      <c r="C12" s="41" t="s">
        <v>3</v>
      </c>
      <c r="D12" s="41" t="s">
        <v>4</v>
      </c>
      <c r="E12" s="12" t="s">
        <v>17</v>
      </c>
    </row>
    <row r="13" spans="1:5" x14ac:dyDescent="0.2">
      <c r="A13" s="46">
        <v>1</v>
      </c>
      <c r="B13" s="46">
        <f>YEAR($C$7)</f>
        <v>1989</v>
      </c>
      <c r="C13" s="44">
        <f>C9+ROUND(E13*$C$10,2)</f>
        <v>1979</v>
      </c>
      <c r="D13" s="44">
        <f>C13</f>
        <v>1979</v>
      </c>
      <c r="E13" s="2">
        <f t="shared" ref="E13:E53" si="0">VLOOKUP(A13,Table40,MONTH($C$7)+1)</f>
        <v>1.9789999999999999E-2</v>
      </c>
    </row>
    <row r="14" spans="1:5" x14ac:dyDescent="0.2">
      <c r="A14" s="46">
        <v>2</v>
      </c>
      <c r="B14" s="46">
        <f>B13+1</f>
        <v>1990</v>
      </c>
      <c r="C14" s="48">
        <f t="shared" ref="C14:C51" si="1">ROUND(E14*$C$10,2)</f>
        <v>2500</v>
      </c>
      <c r="D14" s="52">
        <f>D13+C14</f>
        <v>4479</v>
      </c>
      <c r="E14" s="2">
        <f t="shared" si="0"/>
        <v>2.5000000000000001E-2</v>
      </c>
    </row>
    <row r="15" spans="1:5" x14ac:dyDescent="0.2">
      <c r="A15" s="46">
        <v>3</v>
      </c>
      <c r="B15" s="46">
        <f t="shared" ref="B15:B53" si="2">B14+1</f>
        <v>1991</v>
      </c>
      <c r="C15" s="48">
        <f t="shared" si="1"/>
        <v>2500</v>
      </c>
      <c r="D15" s="52">
        <f t="shared" ref="D15:D53" si="3">D14+C15</f>
        <v>6979</v>
      </c>
      <c r="E15" s="2">
        <f t="shared" si="0"/>
        <v>2.5000000000000001E-2</v>
      </c>
    </row>
    <row r="16" spans="1:5" x14ac:dyDescent="0.2">
      <c r="A16" s="46">
        <v>4</v>
      </c>
      <c r="B16" s="46">
        <f t="shared" si="2"/>
        <v>1992</v>
      </c>
      <c r="C16" s="48">
        <f t="shared" si="1"/>
        <v>2500</v>
      </c>
      <c r="D16" s="52">
        <f t="shared" si="3"/>
        <v>9479</v>
      </c>
      <c r="E16" s="2">
        <f t="shared" si="0"/>
        <v>2.5000000000000001E-2</v>
      </c>
    </row>
    <row r="17" spans="1:5" x14ac:dyDescent="0.2">
      <c r="A17" s="46">
        <v>5</v>
      </c>
      <c r="B17" s="46">
        <f t="shared" si="2"/>
        <v>1993</v>
      </c>
      <c r="C17" s="48">
        <f t="shared" si="1"/>
        <v>2500</v>
      </c>
      <c r="D17" s="52">
        <f t="shared" si="3"/>
        <v>11979</v>
      </c>
      <c r="E17" s="2">
        <f t="shared" si="0"/>
        <v>2.5000000000000001E-2</v>
      </c>
    </row>
    <row r="18" spans="1:5" x14ac:dyDescent="0.2">
      <c r="A18" s="46">
        <v>6</v>
      </c>
      <c r="B18" s="46">
        <f t="shared" si="2"/>
        <v>1994</v>
      </c>
      <c r="C18" s="48">
        <f t="shared" si="1"/>
        <v>2500</v>
      </c>
      <c r="D18" s="52">
        <f t="shared" si="3"/>
        <v>14479</v>
      </c>
      <c r="E18" s="2">
        <f t="shared" si="0"/>
        <v>2.5000000000000001E-2</v>
      </c>
    </row>
    <row r="19" spans="1:5" x14ac:dyDescent="0.2">
      <c r="A19" s="46">
        <v>7</v>
      </c>
      <c r="B19" s="46">
        <f t="shared" si="2"/>
        <v>1995</v>
      </c>
      <c r="C19" s="48">
        <f t="shared" si="1"/>
        <v>2500</v>
      </c>
      <c r="D19" s="52">
        <f t="shared" si="3"/>
        <v>16979</v>
      </c>
      <c r="E19" s="2">
        <f t="shared" si="0"/>
        <v>2.5000000000000001E-2</v>
      </c>
    </row>
    <row r="20" spans="1:5" x14ac:dyDescent="0.2">
      <c r="A20" s="46">
        <v>8</v>
      </c>
      <c r="B20" s="46">
        <f t="shared" si="2"/>
        <v>1996</v>
      </c>
      <c r="C20" s="48">
        <f t="shared" si="1"/>
        <v>2500</v>
      </c>
      <c r="D20" s="52">
        <f t="shared" si="3"/>
        <v>19479</v>
      </c>
      <c r="E20" s="2">
        <f t="shared" si="0"/>
        <v>2.5000000000000001E-2</v>
      </c>
    </row>
    <row r="21" spans="1:5" x14ac:dyDescent="0.2">
      <c r="A21" s="46">
        <v>9</v>
      </c>
      <c r="B21" s="46">
        <f t="shared" si="2"/>
        <v>1997</v>
      </c>
      <c r="C21" s="48">
        <f t="shared" si="1"/>
        <v>2500</v>
      </c>
      <c r="D21" s="52">
        <f t="shared" si="3"/>
        <v>21979</v>
      </c>
      <c r="E21" s="2">
        <f t="shared" si="0"/>
        <v>2.5000000000000001E-2</v>
      </c>
    </row>
    <row r="22" spans="1:5" x14ac:dyDescent="0.2">
      <c r="A22" s="46">
        <v>10</v>
      </c>
      <c r="B22" s="46">
        <f t="shared" si="2"/>
        <v>1998</v>
      </c>
      <c r="C22" s="48">
        <f t="shared" si="1"/>
        <v>2500</v>
      </c>
      <c r="D22" s="52">
        <f t="shared" si="3"/>
        <v>24479</v>
      </c>
      <c r="E22" s="2">
        <f t="shared" si="0"/>
        <v>2.5000000000000001E-2</v>
      </c>
    </row>
    <row r="23" spans="1:5" x14ac:dyDescent="0.2">
      <c r="A23" s="46">
        <v>11</v>
      </c>
      <c r="B23" s="46">
        <f t="shared" si="2"/>
        <v>1999</v>
      </c>
      <c r="C23" s="48">
        <f t="shared" si="1"/>
        <v>2500</v>
      </c>
      <c r="D23" s="52">
        <f t="shared" si="3"/>
        <v>26979</v>
      </c>
      <c r="E23" s="2">
        <f t="shared" si="0"/>
        <v>2.5000000000000001E-2</v>
      </c>
    </row>
    <row r="24" spans="1:5" x14ac:dyDescent="0.2">
      <c r="A24" s="46">
        <v>12</v>
      </c>
      <c r="B24" s="46">
        <f t="shared" si="2"/>
        <v>2000</v>
      </c>
      <c r="C24" s="48">
        <f t="shared" si="1"/>
        <v>2500</v>
      </c>
      <c r="D24" s="52">
        <f t="shared" si="3"/>
        <v>29479</v>
      </c>
      <c r="E24" s="2">
        <f t="shared" si="0"/>
        <v>2.5000000000000001E-2</v>
      </c>
    </row>
    <row r="25" spans="1:5" x14ac:dyDescent="0.2">
      <c r="A25" s="46">
        <v>13</v>
      </c>
      <c r="B25" s="46">
        <f t="shared" si="2"/>
        <v>2001</v>
      </c>
      <c r="C25" s="48">
        <f t="shared" si="1"/>
        <v>2500</v>
      </c>
      <c r="D25" s="52">
        <f t="shared" si="3"/>
        <v>31979</v>
      </c>
      <c r="E25" s="2">
        <f t="shared" si="0"/>
        <v>2.5000000000000001E-2</v>
      </c>
    </row>
    <row r="26" spans="1:5" x14ac:dyDescent="0.2">
      <c r="A26" s="46">
        <v>14</v>
      </c>
      <c r="B26" s="46">
        <f t="shared" si="2"/>
        <v>2002</v>
      </c>
      <c r="C26" s="48">
        <f t="shared" si="1"/>
        <v>2500</v>
      </c>
      <c r="D26" s="52">
        <f t="shared" si="3"/>
        <v>34479</v>
      </c>
      <c r="E26" s="2">
        <f t="shared" si="0"/>
        <v>2.5000000000000001E-2</v>
      </c>
    </row>
    <row r="27" spans="1:5" x14ac:dyDescent="0.2">
      <c r="A27" s="46">
        <v>15</v>
      </c>
      <c r="B27" s="46">
        <f t="shared" si="2"/>
        <v>2003</v>
      </c>
      <c r="C27" s="48">
        <f t="shared" si="1"/>
        <v>2500</v>
      </c>
      <c r="D27" s="52">
        <f t="shared" si="3"/>
        <v>36979</v>
      </c>
      <c r="E27" s="2">
        <f t="shared" si="0"/>
        <v>2.5000000000000001E-2</v>
      </c>
    </row>
    <row r="28" spans="1:5" x14ac:dyDescent="0.2">
      <c r="A28" s="46">
        <v>16</v>
      </c>
      <c r="B28" s="46">
        <f t="shared" si="2"/>
        <v>2004</v>
      </c>
      <c r="C28" s="48">
        <f t="shared" si="1"/>
        <v>2500</v>
      </c>
      <c r="D28" s="52">
        <f t="shared" si="3"/>
        <v>39479</v>
      </c>
      <c r="E28" s="2">
        <f t="shared" si="0"/>
        <v>2.5000000000000001E-2</v>
      </c>
    </row>
    <row r="29" spans="1:5" x14ac:dyDescent="0.2">
      <c r="A29" s="46">
        <v>17</v>
      </c>
      <c r="B29" s="46">
        <f t="shared" si="2"/>
        <v>2005</v>
      </c>
      <c r="C29" s="48">
        <f t="shared" si="1"/>
        <v>2500</v>
      </c>
      <c r="D29" s="52">
        <f t="shared" si="3"/>
        <v>41979</v>
      </c>
      <c r="E29" s="2">
        <f t="shared" si="0"/>
        <v>2.5000000000000001E-2</v>
      </c>
    </row>
    <row r="30" spans="1:5" x14ac:dyDescent="0.2">
      <c r="A30" s="46">
        <v>18</v>
      </c>
      <c r="B30" s="46">
        <f t="shared" si="2"/>
        <v>2006</v>
      </c>
      <c r="C30" s="48">
        <f t="shared" si="1"/>
        <v>2500</v>
      </c>
      <c r="D30" s="52">
        <f t="shared" si="3"/>
        <v>44479</v>
      </c>
      <c r="E30" s="2">
        <f t="shared" si="0"/>
        <v>2.5000000000000001E-2</v>
      </c>
    </row>
    <row r="31" spans="1:5" x14ac:dyDescent="0.2">
      <c r="A31" s="46">
        <v>19</v>
      </c>
      <c r="B31" s="46">
        <f t="shared" si="2"/>
        <v>2007</v>
      </c>
      <c r="C31" s="48">
        <f t="shared" si="1"/>
        <v>2500</v>
      </c>
      <c r="D31" s="52">
        <f t="shared" si="3"/>
        <v>46979</v>
      </c>
      <c r="E31" s="2">
        <f t="shared" si="0"/>
        <v>2.5000000000000001E-2</v>
      </c>
    </row>
    <row r="32" spans="1:5" x14ac:dyDescent="0.2">
      <c r="A32" s="46">
        <v>20</v>
      </c>
      <c r="B32" s="46">
        <f t="shared" si="2"/>
        <v>2008</v>
      </c>
      <c r="C32" s="48">
        <f t="shared" si="1"/>
        <v>2500</v>
      </c>
      <c r="D32" s="52">
        <f t="shared" si="3"/>
        <v>49479</v>
      </c>
      <c r="E32" s="2">
        <f t="shared" si="0"/>
        <v>2.5000000000000001E-2</v>
      </c>
    </row>
    <row r="33" spans="1:5" x14ac:dyDescent="0.2">
      <c r="A33" s="46">
        <v>21</v>
      </c>
      <c r="B33" s="46">
        <f t="shared" si="2"/>
        <v>2009</v>
      </c>
      <c r="C33" s="48">
        <f t="shared" si="1"/>
        <v>2500</v>
      </c>
      <c r="D33" s="52">
        <f t="shared" si="3"/>
        <v>51979</v>
      </c>
      <c r="E33" s="2">
        <f t="shared" si="0"/>
        <v>2.5000000000000001E-2</v>
      </c>
    </row>
    <row r="34" spans="1:5" x14ac:dyDescent="0.2">
      <c r="A34" s="46">
        <v>22</v>
      </c>
      <c r="B34" s="46">
        <f t="shared" si="2"/>
        <v>2010</v>
      </c>
      <c r="C34" s="48">
        <f t="shared" si="1"/>
        <v>2500</v>
      </c>
      <c r="D34" s="52">
        <f t="shared" si="3"/>
        <v>54479</v>
      </c>
      <c r="E34" s="2">
        <f t="shared" si="0"/>
        <v>2.5000000000000001E-2</v>
      </c>
    </row>
    <row r="35" spans="1:5" x14ac:dyDescent="0.2">
      <c r="A35" s="46">
        <v>23</v>
      </c>
      <c r="B35" s="46">
        <f t="shared" si="2"/>
        <v>2011</v>
      </c>
      <c r="C35" s="48">
        <f t="shared" si="1"/>
        <v>2500</v>
      </c>
      <c r="D35" s="52">
        <f t="shared" si="3"/>
        <v>56979</v>
      </c>
      <c r="E35" s="2">
        <f t="shared" si="0"/>
        <v>2.5000000000000001E-2</v>
      </c>
    </row>
    <row r="36" spans="1:5" x14ac:dyDescent="0.2">
      <c r="A36" s="46">
        <v>24</v>
      </c>
      <c r="B36" s="46">
        <f t="shared" si="2"/>
        <v>2012</v>
      </c>
      <c r="C36" s="48">
        <f t="shared" si="1"/>
        <v>2500</v>
      </c>
      <c r="D36" s="52">
        <f t="shared" si="3"/>
        <v>59479</v>
      </c>
      <c r="E36" s="2">
        <f t="shared" si="0"/>
        <v>2.5000000000000001E-2</v>
      </c>
    </row>
    <row r="37" spans="1:5" x14ac:dyDescent="0.2">
      <c r="A37" s="46">
        <v>25</v>
      </c>
      <c r="B37" s="46">
        <f t="shared" si="2"/>
        <v>2013</v>
      </c>
      <c r="C37" s="48">
        <f t="shared" si="1"/>
        <v>2500</v>
      </c>
      <c r="D37" s="52">
        <f t="shared" si="3"/>
        <v>61979</v>
      </c>
      <c r="E37" s="2">
        <f t="shared" si="0"/>
        <v>2.5000000000000001E-2</v>
      </c>
    </row>
    <row r="38" spans="1:5" x14ac:dyDescent="0.2">
      <c r="A38" s="46">
        <v>26</v>
      </c>
      <c r="B38" s="46">
        <f t="shared" si="2"/>
        <v>2014</v>
      </c>
      <c r="C38" s="48">
        <f t="shared" si="1"/>
        <v>2500</v>
      </c>
      <c r="D38" s="52">
        <f t="shared" si="3"/>
        <v>64479</v>
      </c>
      <c r="E38" s="2">
        <f t="shared" si="0"/>
        <v>2.5000000000000001E-2</v>
      </c>
    </row>
    <row r="39" spans="1:5" x14ac:dyDescent="0.2">
      <c r="A39" s="46">
        <v>27</v>
      </c>
      <c r="B39" s="46">
        <f t="shared" si="2"/>
        <v>2015</v>
      </c>
      <c r="C39" s="48">
        <f t="shared" si="1"/>
        <v>2500</v>
      </c>
      <c r="D39" s="52">
        <f t="shared" si="3"/>
        <v>66979</v>
      </c>
      <c r="E39" s="2">
        <f t="shared" si="0"/>
        <v>2.5000000000000001E-2</v>
      </c>
    </row>
    <row r="40" spans="1:5" x14ac:dyDescent="0.2">
      <c r="A40" s="46">
        <v>28</v>
      </c>
      <c r="B40" s="46">
        <f t="shared" si="2"/>
        <v>2016</v>
      </c>
      <c r="C40" s="48">
        <f t="shared" si="1"/>
        <v>2500</v>
      </c>
      <c r="D40" s="52">
        <f t="shared" si="3"/>
        <v>69479</v>
      </c>
      <c r="E40" s="2">
        <f t="shared" si="0"/>
        <v>2.5000000000000001E-2</v>
      </c>
    </row>
    <row r="41" spans="1:5" x14ac:dyDescent="0.2">
      <c r="A41" s="46">
        <v>29</v>
      </c>
      <c r="B41" s="46">
        <f t="shared" si="2"/>
        <v>2017</v>
      </c>
      <c r="C41" s="48">
        <f t="shared" si="1"/>
        <v>2500</v>
      </c>
      <c r="D41" s="52">
        <f t="shared" si="3"/>
        <v>71979</v>
      </c>
      <c r="E41" s="2">
        <f t="shared" si="0"/>
        <v>2.5000000000000001E-2</v>
      </c>
    </row>
    <row r="42" spans="1:5" x14ac:dyDescent="0.2">
      <c r="A42" s="46">
        <v>30</v>
      </c>
      <c r="B42" s="46">
        <f t="shared" si="2"/>
        <v>2018</v>
      </c>
      <c r="C42" s="48">
        <f t="shared" si="1"/>
        <v>2500</v>
      </c>
      <c r="D42" s="52">
        <f t="shared" si="3"/>
        <v>74479</v>
      </c>
      <c r="E42" s="2">
        <f t="shared" si="0"/>
        <v>2.5000000000000001E-2</v>
      </c>
    </row>
    <row r="43" spans="1:5" x14ac:dyDescent="0.2">
      <c r="A43" s="46">
        <v>31</v>
      </c>
      <c r="B43" s="46">
        <f t="shared" si="2"/>
        <v>2019</v>
      </c>
      <c r="C43" s="48">
        <f t="shared" si="1"/>
        <v>2500</v>
      </c>
      <c r="D43" s="52">
        <f t="shared" si="3"/>
        <v>76979</v>
      </c>
      <c r="E43" s="2">
        <f t="shared" si="0"/>
        <v>2.5000000000000001E-2</v>
      </c>
    </row>
    <row r="44" spans="1:5" x14ac:dyDescent="0.2">
      <c r="A44" s="46">
        <v>32</v>
      </c>
      <c r="B44" s="46">
        <f t="shared" si="2"/>
        <v>2020</v>
      </c>
      <c r="C44" s="48">
        <f t="shared" si="1"/>
        <v>2500</v>
      </c>
      <c r="D44" s="52">
        <f t="shared" si="3"/>
        <v>79479</v>
      </c>
      <c r="E44" s="2">
        <f t="shared" si="0"/>
        <v>2.5000000000000001E-2</v>
      </c>
    </row>
    <row r="45" spans="1:5" x14ac:dyDescent="0.2">
      <c r="A45" s="46">
        <v>33</v>
      </c>
      <c r="B45" s="46">
        <f t="shared" si="2"/>
        <v>2021</v>
      </c>
      <c r="C45" s="48">
        <f t="shared" si="1"/>
        <v>2500</v>
      </c>
      <c r="D45" s="52">
        <f t="shared" si="3"/>
        <v>81979</v>
      </c>
      <c r="E45" s="2">
        <f t="shared" si="0"/>
        <v>2.5000000000000001E-2</v>
      </c>
    </row>
    <row r="46" spans="1:5" x14ac:dyDescent="0.2">
      <c r="A46" s="46">
        <v>34</v>
      </c>
      <c r="B46" s="46">
        <f t="shared" si="2"/>
        <v>2022</v>
      </c>
      <c r="C46" s="48">
        <f t="shared" si="1"/>
        <v>2500</v>
      </c>
      <c r="D46" s="52">
        <f t="shared" si="3"/>
        <v>84479</v>
      </c>
      <c r="E46" s="2">
        <f t="shared" si="0"/>
        <v>2.5000000000000001E-2</v>
      </c>
    </row>
    <row r="47" spans="1:5" x14ac:dyDescent="0.2">
      <c r="A47" s="46">
        <v>35</v>
      </c>
      <c r="B47" s="46">
        <f t="shared" si="2"/>
        <v>2023</v>
      </c>
      <c r="C47" s="48">
        <f t="shared" si="1"/>
        <v>2500</v>
      </c>
      <c r="D47" s="52">
        <f t="shared" si="3"/>
        <v>86979</v>
      </c>
      <c r="E47" s="2">
        <f t="shared" si="0"/>
        <v>2.5000000000000001E-2</v>
      </c>
    </row>
    <row r="48" spans="1:5" x14ac:dyDescent="0.2">
      <c r="A48" s="46">
        <v>36</v>
      </c>
      <c r="B48" s="46">
        <f t="shared" si="2"/>
        <v>2024</v>
      </c>
      <c r="C48" s="48">
        <f t="shared" si="1"/>
        <v>2500</v>
      </c>
      <c r="D48" s="52">
        <f t="shared" si="3"/>
        <v>89479</v>
      </c>
      <c r="E48" s="2">
        <f t="shared" si="0"/>
        <v>2.5000000000000001E-2</v>
      </c>
    </row>
    <row r="49" spans="1:5" x14ac:dyDescent="0.2">
      <c r="A49" s="46">
        <v>37</v>
      </c>
      <c r="B49" s="46">
        <f t="shared" si="2"/>
        <v>2025</v>
      </c>
      <c r="C49" s="48">
        <f t="shared" si="1"/>
        <v>2500</v>
      </c>
      <c r="D49" s="52">
        <f t="shared" si="3"/>
        <v>91979</v>
      </c>
      <c r="E49" s="2">
        <f t="shared" si="0"/>
        <v>2.5000000000000001E-2</v>
      </c>
    </row>
    <row r="50" spans="1:5" x14ac:dyDescent="0.2">
      <c r="A50" s="46">
        <v>38</v>
      </c>
      <c r="B50" s="46">
        <f t="shared" si="2"/>
        <v>2026</v>
      </c>
      <c r="C50" s="48">
        <f t="shared" si="1"/>
        <v>2500</v>
      </c>
      <c r="D50" s="52">
        <f t="shared" si="3"/>
        <v>94479</v>
      </c>
      <c r="E50" s="2">
        <f t="shared" si="0"/>
        <v>2.5000000000000001E-2</v>
      </c>
    </row>
    <row r="51" spans="1:5" x14ac:dyDescent="0.2">
      <c r="A51" s="46">
        <v>39</v>
      </c>
      <c r="B51" s="46">
        <f t="shared" si="2"/>
        <v>2027</v>
      </c>
      <c r="C51" s="48">
        <f t="shared" si="1"/>
        <v>2500</v>
      </c>
      <c r="D51" s="52">
        <f t="shared" si="3"/>
        <v>96979</v>
      </c>
      <c r="E51" s="2">
        <f t="shared" si="0"/>
        <v>2.5000000000000001E-2</v>
      </c>
    </row>
    <row r="52" spans="1:5" x14ac:dyDescent="0.2">
      <c r="A52" s="46">
        <v>40</v>
      </c>
      <c r="B52" s="46">
        <f t="shared" si="2"/>
        <v>2028</v>
      </c>
      <c r="C52" s="48">
        <f>ROUND(E52*$C$10,2)</f>
        <v>2500</v>
      </c>
      <c r="D52" s="52">
        <f t="shared" si="3"/>
        <v>99479</v>
      </c>
      <c r="E52" s="2">
        <f t="shared" si="0"/>
        <v>2.5000000000000001E-2</v>
      </c>
    </row>
    <row r="53" spans="1:5" x14ac:dyDescent="0.2">
      <c r="A53" s="46">
        <v>41</v>
      </c>
      <c r="B53" s="46">
        <f t="shared" si="2"/>
        <v>2029</v>
      </c>
      <c r="C53" s="48">
        <f>C6-SUM(C13:C52)</f>
        <v>521</v>
      </c>
      <c r="D53" s="52">
        <f t="shared" si="3"/>
        <v>100000</v>
      </c>
      <c r="E53" s="2">
        <f t="shared" si="0"/>
        <v>5.2100000000000002E-3</v>
      </c>
    </row>
    <row r="54" spans="1:5" ht="13.5" thickBot="1" x14ac:dyDescent="0.25">
      <c r="A54" s="39"/>
      <c r="B54" s="39"/>
      <c r="C54" s="49">
        <f>SUM(C13:C53)</f>
        <v>100000</v>
      </c>
      <c r="D54" s="39"/>
    </row>
    <row r="55" spans="1:5" ht="13.5" thickTop="1" x14ac:dyDescent="0.2">
      <c r="A55" s="39"/>
      <c r="B55" s="39"/>
      <c r="C55" s="42"/>
      <c r="D55" s="39"/>
    </row>
  </sheetData>
  <sheetProtection algorithmName="SHA-512" hashValue="bz5WFGGD1qTQHymsLxxTC9Ofa/4ut31NW54H4eBlFatXK6QPZ+lYesDJklrwImeOk1H+eWZGGgBd/3AgRax6bw==" saltValue="K3MgzkxHwk+OUMLY55yDZA==" spinCount="100000" sheet="1" objects="1" scenarios="1"/>
  <mergeCells count="1">
    <mergeCell ref="B1:C1"/>
  </mergeCells>
  <phoneticPr fontId="3" type="noConversion"/>
  <dataValidations count="1">
    <dataValidation type="list" allowBlank="1" showInputMessage="1" showErrorMessage="1" sqref="C8" xr:uid="{00000000-0002-0000-0500-000000000000}">
      <formula1>"0, 30%, 50%"</formula1>
    </dataValidation>
  </dataValidations>
  <printOptions horizontalCentered="1"/>
  <pageMargins left="0.5" right="0.5" top="0.45" bottom="0.25" header="0" footer="0.45"/>
  <pageSetup orientation="portrait" blackAndWhite="1" r:id="rId1"/>
  <headerFooter alignWithMargins="0">
    <oddFooter>&amp;L&amp;"Arial,Regular"&amp;8&amp;Z&amp;F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40"/>
  </sheetPr>
  <dimension ref="A1:M33"/>
  <sheetViews>
    <sheetView workbookViewId="0"/>
  </sheetViews>
  <sheetFormatPr defaultRowHeight="12.75" x14ac:dyDescent="0.2"/>
  <cols>
    <col min="1" max="1" width="9.140625" style="5"/>
  </cols>
  <sheetData>
    <row r="1" spans="1:13" x14ac:dyDescent="0.2">
      <c r="G1" s="3" t="s">
        <v>5</v>
      </c>
    </row>
    <row r="2" spans="1:13" s="5" customFormat="1" x14ac:dyDescent="0.2">
      <c r="A2" s="6" t="s">
        <v>6</v>
      </c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7">
        <v>12</v>
      </c>
    </row>
    <row r="3" spans="1:13" x14ac:dyDescent="0.2">
      <c r="A3" s="4">
        <v>1</v>
      </c>
      <c r="B3" s="1">
        <v>3.4849999999999999E-2</v>
      </c>
      <c r="C3" s="1">
        <v>3.1820000000000001E-2</v>
      </c>
      <c r="D3" s="1">
        <v>2.879E-2</v>
      </c>
      <c r="E3" s="1">
        <v>2.5760000000000002E-2</v>
      </c>
      <c r="F3" s="1">
        <v>2.273E-2</v>
      </c>
      <c r="G3" s="1">
        <v>1.9699999999999999E-2</v>
      </c>
      <c r="H3" s="1">
        <v>1.6670000000000001E-2</v>
      </c>
      <c r="I3" s="1">
        <v>1.3639999999999999E-2</v>
      </c>
      <c r="J3" s="1">
        <v>1.061E-2</v>
      </c>
      <c r="K3" s="1">
        <v>7.5799999999999999E-3</v>
      </c>
      <c r="L3" s="1">
        <v>4.5500000000000002E-3</v>
      </c>
      <c r="M3" s="1">
        <v>1.5200000000000001E-3</v>
      </c>
    </row>
    <row r="4" spans="1:13" x14ac:dyDescent="0.2">
      <c r="A4" s="4">
        <v>2</v>
      </c>
      <c r="B4" s="1">
        <v>3.6360000000000003E-2</v>
      </c>
      <c r="C4" s="1">
        <v>3.6360000000000003E-2</v>
      </c>
      <c r="D4" s="1">
        <v>3.6360000000000003E-2</v>
      </c>
      <c r="E4" s="1">
        <v>3.6360000000000003E-2</v>
      </c>
      <c r="F4" s="1">
        <v>3.6360000000000003E-2</v>
      </c>
      <c r="G4" s="1">
        <v>3.6360000000000003E-2</v>
      </c>
      <c r="H4" s="1">
        <v>3.6360000000000003E-2</v>
      </c>
      <c r="I4" s="1">
        <v>3.6360000000000003E-2</v>
      </c>
      <c r="J4" s="1">
        <v>3.6360000000000003E-2</v>
      </c>
      <c r="K4" s="1">
        <v>3.6360000000000003E-2</v>
      </c>
      <c r="L4" s="1">
        <v>3.6360000000000003E-2</v>
      </c>
      <c r="M4" s="1">
        <v>3.6360000000000003E-2</v>
      </c>
    </row>
    <row r="5" spans="1:13" x14ac:dyDescent="0.2">
      <c r="A5" s="4">
        <v>3</v>
      </c>
      <c r="B5" s="1">
        <v>3.6360000000000003E-2</v>
      </c>
      <c r="C5" s="1">
        <v>3.6360000000000003E-2</v>
      </c>
      <c r="D5" s="1">
        <v>3.6360000000000003E-2</v>
      </c>
      <c r="E5" s="1">
        <v>3.6360000000000003E-2</v>
      </c>
      <c r="F5" s="1">
        <v>3.6360000000000003E-2</v>
      </c>
      <c r="G5" s="1">
        <v>3.6360000000000003E-2</v>
      </c>
      <c r="H5" s="1">
        <v>3.6360000000000003E-2</v>
      </c>
      <c r="I5" s="1">
        <v>3.6360000000000003E-2</v>
      </c>
      <c r="J5" s="1">
        <v>3.6360000000000003E-2</v>
      </c>
      <c r="K5" s="1">
        <v>3.6360000000000003E-2</v>
      </c>
      <c r="L5" s="1">
        <v>3.6360000000000003E-2</v>
      </c>
      <c r="M5" s="1">
        <v>3.6360000000000003E-2</v>
      </c>
    </row>
    <row r="6" spans="1:13" x14ac:dyDescent="0.2">
      <c r="A6" s="4">
        <v>4</v>
      </c>
      <c r="B6" s="1">
        <v>3.6360000000000003E-2</v>
      </c>
      <c r="C6" s="1">
        <v>3.6360000000000003E-2</v>
      </c>
      <c r="D6" s="1">
        <v>3.6360000000000003E-2</v>
      </c>
      <c r="E6" s="1">
        <v>3.6360000000000003E-2</v>
      </c>
      <c r="F6" s="1">
        <v>3.6360000000000003E-2</v>
      </c>
      <c r="G6" s="1">
        <v>3.6360000000000003E-2</v>
      </c>
      <c r="H6" s="1">
        <v>3.6360000000000003E-2</v>
      </c>
      <c r="I6" s="1">
        <v>3.6360000000000003E-2</v>
      </c>
      <c r="J6" s="1">
        <v>3.6360000000000003E-2</v>
      </c>
      <c r="K6" s="1">
        <v>3.6360000000000003E-2</v>
      </c>
      <c r="L6" s="1">
        <v>3.6360000000000003E-2</v>
      </c>
      <c r="M6" s="1">
        <v>3.6360000000000003E-2</v>
      </c>
    </row>
    <row r="7" spans="1:13" x14ac:dyDescent="0.2">
      <c r="A7" s="4">
        <v>5</v>
      </c>
      <c r="B7" s="1">
        <v>3.6360000000000003E-2</v>
      </c>
      <c r="C7" s="1">
        <v>3.6360000000000003E-2</v>
      </c>
      <c r="D7" s="1">
        <v>3.6360000000000003E-2</v>
      </c>
      <c r="E7" s="1">
        <v>3.6360000000000003E-2</v>
      </c>
      <c r="F7" s="1">
        <v>3.6360000000000003E-2</v>
      </c>
      <c r="G7" s="1">
        <v>3.6360000000000003E-2</v>
      </c>
      <c r="H7" s="1">
        <v>3.6360000000000003E-2</v>
      </c>
      <c r="I7" s="1">
        <v>3.6360000000000003E-2</v>
      </c>
      <c r="J7" s="1">
        <v>3.6360000000000003E-2</v>
      </c>
      <c r="K7" s="1">
        <v>3.6360000000000003E-2</v>
      </c>
      <c r="L7" s="1">
        <v>3.6360000000000003E-2</v>
      </c>
      <c r="M7" s="1">
        <v>3.6360000000000003E-2</v>
      </c>
    </row>
    <row r="8" spans="1:13" x14ac:dyDescent="0.2">
      <c r="A8" s="4">
        <v>6</v>
      </c>
      <c r="B8" s="1">
        <v>3.6360000000000003E-2</v>
      </c>
      <c r="C8" s="1">
        <v>3.6360000000000003E-2</v>
      </c>
      <c r="D8" s="1">
        <v>3.6360000000000003E-2</v>
      </c>
      <c r="E8" s="1">
        <v>3.6360000000000003E-2</v>
      </c>
      <c r="F8" s="1">
        <v>3.6360000000000003E-2</v>
      </c>
      <c r="G8" s="1">
        <v>3.6360000000000003E-2</v>
      </c>
      <c r="H8" s="1">
        <v>3.6360000000000003E-2</v>
      </c>
      <c r="I8" s="1">
        <v>3.6360000000000003E-2</v>
      </c>
      <c r="J8" s="1">
        <v>3.6360000000000003E-2</v>
      </c>
      <c r="K8" s="1">
        <v>3.6360000000000003E-2</v>
      </c>
      <c r="L8" s="1">
        <v>3.6360000000000003E-2</v>
      </c>
      <c r="M8" s="1">
        <v>3.6360000000000003E-2</v>
      </c>
    </row>
    <row r="9" spans="1:13" x14ac:dyDescent="0.2">
      <c r="A9" s="4">
        <v>7</v>
      </c>
      <c r="B9" s="1">
        <v>3.6360000000000003E-2</v>
      </c>
      <c r="C9" s="1">
        <v>3.6360000000000003E-2</v>
      </c>
      <c r="D9" s="1">
        <v>3.6360000000000003E-2</v>
      </c>
      <c r="E9" s="1">
        <v>3.6360000000000003E-2</v>
      </c>
      <c r="F9" s="1">
        <v>3.6360000000000003E-2</v>
      </c>
      <c r="G9" s="1">
        <v>3.6360000000000003E-2</v>
      </c>
      <c r="H9" s="1">
        <v>3.6360000000000003E-2</v>
      </c>
      <c r="I9" s="1">
        <v>3.6360000000000003E-2</v>
      </c>
      <c r="J9" s="1">
        <v>3.6360000000000003E-2</v>
      </c>
      <c r="K9" s="1">
        <v>3.6360000000000003E-2</v>
      </c>
      <c r="L9" s="1">
        <v>3.6360000000000003E-2</v>
      </c>
      <c r="M9" s="1">
        <v>3.6360000000000003E-2</v>
      </c>
    </row>
    <row r="10" spans="1:13" x14ac:dyDescent="0.2">
      <c r="A10" s="4">
        <v>8</v>
      </c>
      <c r="B10" s="1">
        <v>3.6360000000000003E-2</v>
      </c>
      <c r="C10" s="1">
        <v>3.6360000000000003E-2</v>
      </c>
      <c r="D10" s="1">
        <v>3.6360000000000003E-2</v>
      </c>
      <c r="E10" s="1">
        <v>3.6360000000000003E-2</v>
      </c>
      <c r="F10" s="1">
        <v>3.6360000000000003E-2</v>
      </c>
      <c r="G10" s="1">
        <v>3.6360000000000003E-2</v>
      </c>
      <c r="H10" s="1">
        <v>3.6360000000000003E-2</v>
      </c>
      <c r="I10" s="1">
        <v>3.6360000000000003E-2</v>
      </c>
      <c r="J10" s="1">
        <v>3.6360000000000003E-2</v>
      </c>
      <c r="K10" s="1">
        <v>3.6360000000000003E-2</v>
      </c>
      <c r="L10" s="1">
        <v>3.6360000000000003E-2</v>
      </c>
      <c r="M10" s="1">
        <v>3.6360000000000003E-2</v>
      </c>
    </row>
    <row r="11" spans="1:13" x14ac:dyDescent="0.2">
      <c r="A11" s="4">
        <v>9</v>
      </c>
      <c r="B11" s="1">
        <v>3.6360000000000003E-2</v>
      </c>
      <c r="C11" s="1">
        <v>3.6360000000000003E-2</v>
      </c>
      <c r="D11" s="1">
        <v>3.6360000000000003E-2</v>
      </c>
      <c r="E11" s="1">
        <v>3.6360000000000003E-2</v>
      </c>
      <c r="F11" s="1">
        <v>3.6360000000000003E-2</v>
      </c>
      <c r="G11" s="1">
        <v>3.6360000000000003E-2</v>
      </c>
      <c r="H11" s="1">
        <v>3.6360000000000003E-2</v>
      </c>
      <c r="I11" s="1">
        <v>3.6360000000000003E-2</v>
      </c>
      <c r="J11" s="1">
        <v>3.6360000000000003E-2</v>
      </c>
      <c r="K11" s="1">
        <v>3.6360000000000003E-2</v>
      </c>
      <c r="L11" s="1">
        <v>3.6360000000000003E-2</v>
      </c>
      <c r="M11" s="1">
        <v>3.6360000000000003E-2</v>
      </c>
    </row>
    <row r="12" spans="1:13" x14ac:dyDescent="0.2">
      <c r="A12" s="4">
        <v>10</v>
      </c>
      <c r="B12" s="1">
        <v>3.637E-2</v>
      </c>
      <c r="C12" s="1">
        <v>3.637E-2</v>
      </c>
      <c r="D12" s="1">
        <v>3.637E-2</v>
      </c>
      <c r="E12" s="1">
        <v>3.637E-2</v>
      </c>
      <c r="F12" s="1">
        <v>3.637E-2</v>
      </c>
      <c r="G12" s="1">
        <v>3.637E-2</v>
      </c>
      <c r="H12" s="1">
        <v>3.6360000000000003E-2</v>
      </c>
      <c r="I12" s="1">
        <v>3.6360000000000003E-2</v>
      </c>
      <c r="J12" s="1">
        <v>3.6360000000000003E-2</v>
      </c>
      <c r="K12" s="1">
        <v>3.6360000000000003E-2</v>
      </c>
      <c r="L12" s="1">
        <v>3.6360000000000003E-2</v>
      </c>
      <c r="M12" s="1">
        <v>3.6360000000000003E-2</v>
      </c>
    </row>
    <row r="13" spans="1:13" x14ac:dyDescent="0.2">
      <c r="A13" s="4">
        <v>11</v>
      </c>
      <c r="B13" s="1">
        <v>3.6360000000000003E-2</v>
      </c>
      <c r="C13" s="1">
        <v>3.6360000000000003E-2</v>
      </c>
      <c r="D13" s="1">
        <v>3.6360000000000003E-2</v>
      </c>
      <c r="E13" s="1">
        <v>3.6360000000000003E-2</v>
      </c>
      <c r="F13" s="1">
        <v>3.6360000000000003E-2</v>
      </c>
      <c r="G13" s="1">
        <v>3.6360000000000003E-2</v>
      </c>
      <c r="H13" s="1">
        <v>3.637E-2</v>
      </c>
      <c r="I13" s="1">
        <v>3.637E-2</v>
      </c>
      <c r="J13" s="1">
        <v>3.637E-2</v>
      </c>
      <c r="K13" s="1">
        <v>3.637E-2</v>
      </c>
      <c r="L13" s="1">
        <v>3.637E-2</v>
      </c>
      <c r="M13" s="1">
        <v>3.637E-2</v>
      </c>
    </row>
    <row r="14" spans="1:13" x14ac:dyDescent="0.2">
      <c r="A14" s="4">
        <v>12</v>
      </c>
      <c r="B14" s="1">
        <v>3.637E-2</v>
      </c>
      <c r="C14" s="1">
        <v>3.637E-2</v>
      </c>
      <c r="D14" s="1">
        <v>3.637E-2</v>
      </c>
      <c r="E14" s="1">
        <v>3.637E-2</v>
      </c>
      <c r="F14" s="1">
        <v>3.637E-2</v>
      </c>
      <c r="G14" s="1">
        <v>3.637E-2</v>
      </c>
      <c r="H14" s="1">
        <v>3.6360000000000003E-2</v>
      </c>
      <c r="I14" s="1">
        <v>3.6360000000000003E-2</v>
      </c>
      <c r="J14" s="1">
        <v>3.6360000000000003E-2</v>
      </c>
      <c r="K14" s="1">
        <v>3.6360000000000003E-2</v>
      </c>
      <c r="L14" s="1">
        <v>3.6360000000000003E-2</v>
      </c>
      <c r="M14" s="1">
        <v>3.6360000000000003E-2</v>
      </c>
    </row>
    <row r="15" spans="1:13" x14ac:dyDescent="0.2">
      <c r="A15" s="4">
        <v>13</v>
      </c>
      <c r="B15" s="1">
        <v>3.6360000000000003E-2</v>
      </c>
      <c r="C15" s="1">
        <v>3.6360000000000003E-2</v>
      </c>
      <c r="D15" s="1">
        <v>3.6360000000000003E-2</v>
      </c>
      <c r="E15" s="1">
        <v>3.6360000000000003E-2</v>
      </c>
      <c r="F15" s="1">
        <v>3.6360000000000003E-2</v>
      </c>
      <c r="G15" s="1">
        <v>3.6360000000000003E-2</v>
      </c>
      <c r="H15" s="1">
        <v>3.637E-2</v>
      </c>
      <c r="I15" s="1">
        <v>3.637E-2</v>
      </c>
      <c r="J15" s="1">
        <v>3.637E-2</v>
      </c>
      <c r="K15" s="1">
        <v>3.637E-2</v>
      </c>
      <c r="L15" s="1">
        <v>3.637E-2</v>
      </c>
      <c r="M15" s="1">
        <v>3.637E-2</v>
      </c>
    </row>
    <row r="16" spans="1:13" x14ac:dyDescent="0.2">
      <c r="A16" s="4">
        <v>14</v>
      </c>
      <c r="B16" s="1">
        <v>3.637E-2</v>
      </c>
      <c r="C16" s="1">
        <v>3.637E-2</v>
      </c>
      <c r="D16" s="1">
        <v>3.637E-2</v>
      </c>
      <c r="E16" s="1">
        <v>3.637E-2</v>
      </c>
      <c r="F16" s="1">
        <v>3.637E-2</v>
      </c>
      <c r="G16" s="1">
        <v>3.637E-2</v>
      </c>
      <c r="H16" s="1">
        <v>3.6360000000000003E-2</v>
      </c>
      <c r="I16" s="1">
        <v>3.6360000000000003E-2</v>
      </c>
      <c r="J16" s="1">
        <v>3.6360000000000003E-2</v>
      </c>
      <c r="K16" s="1">
        <v>3.6360000000000003E-2</v>
      </c>
      <c r="L16" s="1">
        <v>3.6360000000000003E-2</v>
      </c>
      <c r="M16" s="1">
        <v>3.6360000000000003E-2</v>
      </c>
    </row>
    <row r="17" spans="1:13" x14ac:dyDescent="0.2">
      <c r="A17" s="4">
        <v>15</v>
      </c>
      <c r="B17" s="1">
        <v>3.6360000000000003E-2</v>
      </c>
      <c r="C17" s="1">
        <v>3.6360000000000003E-2</v>
      </c>
      <c r="D17" s="1">
        <v>3.6360000000000003E-2</v>
      </c>
      <c r="E17" s="1">
        <v>3.6360000000000003E-2</v>
      </c>
      <c r="F17" s="1">
        <v>3.6360000000000003E-2</v>
      </c>
      <c r="G17" s="1">
        <v>3.6360000000000003E-2</v>
      </c>
      <c r="H17" s="1">
        <v>3.637E-2</v>
      </c>
      <c r="I17" s="1">
        <v>3.637E-2</v>
      </c>
      <c r="J17" s="1">
        <v>3.637E-2</v>
      </c>
      <c r="K17" s="1">
        <v>3.637E-2</v>
      </c>
      <c r="L17" s="1">
        <v>3.637E-2</v>
      </c>
      <c r="M17" s="1">
        <v>3.637E-2</v>
      </c>
    </row>
    <row r="18" spans="1:13" x14ac:dyDescent="0.2">
      <c r="A18" s="4">
        <v>16</v>
      </c>
      <c r="B18" s="1">
        <v>3.637E-2</v>
      </c>
      <c r="C18" s="1">
        <v>3.637E-2</v>
      </c>
      <c r="D18" s="1">
        <v>3.637E-2</v>
      </c>
      <c r="E18" s="1">
        <v>3.637E-2</v>
      </c>
      <c r="F18" s="1">
        <v>3.637E-2</v>
      </c>
      <c r="G18" s="1">
        <v>3.637E-2</v>
      </c>
      <c r="H18" s="1">
        <v>3.6360000000000003E-2</v>
      </c>
      <c r="I18" s="1">
        <v>3.6360000000000003E-2</v>
      </c>
      <c r="J18" s="1">
        <v>3.6360000000000003E-2</v>
      </c>
      <c r="K18" s="1">
        <v>3.6360000000000003E-2</v>
      </c>
      <c r="L18" s="1">
        <v>3.6360000000000003E-2</v>
      </c>
      <c r="M18" s="1">
        <v>3.6360000000000003E-2</v>
      </c>
    </row>
    <row r="19" spans="1:13" x14ac:dyDescent="0.2">
      <c r="A19" s="4">
        <v>17</v>
      </c>
      <c r="B19" s="1">
        <v>3.6360000000000003E-2</v>
      </c>
      <c r="C19" s="1">
        <v>3.6360000000000003E-2</v>
      </c>
      <c r="D19" s="1">
        <v>3.6360000000000003E-2</v>
      </c>
      <c r="E19" s="1">
        <v>3.6360000000000003E-2</v>
      </c>
      <c r="F19" s="1">
        <v>3.6360000000000003E-2</v>
      </c>
      <c r="G19" s="1">
        <v>3.6360000000000003E-2</v>
      </c>
      <c r="H19" s="1">
        <v>3.637E-2</v>
      </c>
      <c r="I19" s="1">
        <v>3.637E-2</v>
      </c>
      <c r="J19" s="1">
        <v>3.637E-2</v>
      </c>
      <c r="K19" s="1">
        <v>3.637E-2</v>
      </c>
      <c r="L19" s="1">
        <v>3.637E-2</v>
      </c>
      <c r="M19" s="1">
        <v>3.637E-2</v>
      </c>
    </row>
    <row r="20" spans="1:13" x14ac:dyDescent="0.2">
      <c r="A20" s="4">
        <v>18</v>
      </c>
      <c r="B20" s="1">
        <v>3.637E-2</v>
      </c>
      <c r="C20" s="1">
        <v>3.637E-2</v>
      </c>
      <c r="D20" s="1">
        <v>3.637E-2</v>
      </c>
      <c r="E20" s="1">
        <v>3.637E-2</v>
      </c>
      <c r="F20" s="1">
        <v>3.637E-2</v>
      </c>
      <c r="G20" s="1">
        <v>3.637E-2</v>
      </c>
      <c r="H20" s="1">
        <v>3.6360000000000003E-2</v>
      </c>
      <c r="I20" s="1">
        <v>3.6360000000000003E-2</v>
      </c>
      <c r="J20" s="1">
        <v>3.6360000000000003E-2</v>
      </c>
      <c r="K20" s="1">
        <v>3.6360000000000003E-2</v>
      </c>
      <c r="L20" s="1">
        <v>3.6360000000000003E-2</v>
      </c>
      <c r="M20" s="1">
        <v>3.6360000000000003E-2</v>
      </c>
    </row>
    <row r="21" spans="1:13" x14ac:dyDescent="0.2">
      <c r="A21" s="4">
        <v>19</v>
      </c>
      <c r="B21" s="1">
        <v>3.6360000000000003E-2</v>
      </c>
      <c r="C21" s="1">
        <v>3.6360000000000003E-2</v>
      </c>
      <c r="D21" s="1">
        <v>3.6360000000000003E-2</v>
      </c>
      <c r="E21" s="1">
        <v>3.6360000000000003E-2</v>
      </c>
      <c r="F21" s="1">
        <v>3.6360000000000003E-2</v>
      </c>
      <c r="G21" s="1">
        <v>3.6360000000000003E-2</v>
      </c>
      <c r="H21" s="1">
        <v>3.637E-2</v>
      </c>
      <c r="I21" s="1">
        <v>3.637E-2</v>
      </c>
      <c r="J21" s="1">
        <v>3.637E-2</v>
      </c>
      <c r="K21" s="1">
        <v>3.637E-2</v>
      </c>
      <c r="L21" s="1">
        <v>3.637E-2</v>
      </c>
      <c r="M21" s="1">
        <v>3.637E-2</v>
      </c>
    </row>
    <row r="22" spans="1:13" x14ac:dyDescent="0.2">
      <c r="A22" s="4">
        <v>20</v>
      </c>
      <c r="B22" s="1">
        <v>3.637E-2</v>
      </c>
      <c r="C22" s="1">
        <v>3.637E-2</v>
      </c>
      <c r="D22" s="1">
        <v>3.637E-2</v>
      </c>
      <c r="E22" s="1">
        <v>3.637E-2</v>
      </c>
      <c r="F22" s="1">
        <v>3.637E-2</v>
      </c>
      <c r="G22" s="1">
        <v>3.637E-2</v>
      </c>
      <c r="H22" s="1">
        <v>3.6360000000000003E-2</v>
      </c>
      <c r="I22" s="1">
        <v>3.6360000000000003E-2</v>
      </c>
      <c r="J22" s="1">
        <v>3.6360000000000003E-2</v>
      </c>
      <c r="K22" s="1">
        <v>3.6360000000000003E-2</v>
      </c>
      <c r="L22" s="1">
        <v>3.6360000000000003E-2</v>
      </c>
      <c r="M22" s="1">
        <v>3.6360000000000003E-2</v>
      </c>
    </row>
    <row r="23" spans="1:13" x14ac:dyDescent="0.2">
      <c r="A23" s="4">
        <v>21</v>
      </c>
      <c r="B23" s="1">
        <v>3.6360000000000003E-2</v>
      </c>
      <c r="C23" s="1">
        <v>3.6360000000000003E-2</v>
      </c>
      <c r="D23" s="1">
        <v>3.6360000000000003E-2</v>
      </c>
      <c r="E23" s="1">
        <v>3.6360000000000003E-2</v>
      </c>
      <c r="F23" s="1">
        <v>3.6360000000000003E-2</v>
      </c>
      <c r="G23" s="1">
        <v>3.6360000000000003E-2</v>
      </c>
      <c r="H23" s="1">
        <v>3.637E-2</v>
      </c>
      <c r="I23" s="1">
        <v>3.637E-2</v>
      </c>
      <c r="J23" s="1">
        <v>3.637E-2</v>
      </c>
      <c r="K23" s="1">
        <v>3.637E-2</v>
      </c>
      <c r="L23" s="1">
        <v>3.637E-2</v>
      </c>
      <c r="M23" s="1">
        <v>3.637E-2</v>
      </c>
    </row>
    <row r="24" spans="1:13" x14ac:dyDescent="0.2">
      <c r="A24" s="4">
        <v>22</v>
      </c>
      <c r="B24" s="1">
        <v>3.637E-2</v>
      </c>
      <c r="C24" s="1">
        <v>3.637E-2</v>
      </c>
      <c r="D24" s="1">
        <v>3.637E-2</v>
      </c>
      <c r="E24" s="1">
        <v>3.637E-2</v>
      </c>
      <c r="F24" s="1">
        <v>3.637E-2</v>
      </c>
      <c r="G24" s="1">
        <v>3.637E-2</v>
      </c>
      <c r="H24" s="1">
        <v>3.6360000000000003E-2</v>
      </c>
      <c r="I24" s="1">
        <v>3.6360000000000003E-2</v>
      </c>
      <c r="J24" s="1">
        <v>3.6360000000000003E-2</v>
      </c>
      <c r="K24" s="1">
        <v>3.6360000000000003E-2</v>
      </c>
      <c r="L24" s="1">
        <v>3.6360000000000003E-2</v>
      </c>
      <c r="M24" s="1">
        <v>3.6360000000000003E-2</v>
      </c>
    </row>
    <row r="25" spans="1:13" x14ac:dyDescent="0.2">
      <c r="A25" s="4">
        <v>23</v>
      </c>
      <c r="B25" s="1">
        <v>3.6360000000000003E-2</v>
      </c>
      <c r="C25" s="1">
        <v>3.6360000000000003E-2</v>
      </c>
      <c r="D25" s="1">
        <v>3.6360000000000003E-2</v>
      </c>
      <c r="E25" s="1">
        <v>3.6360000000000003E-2</v>
      </c>
      <c r="F25" s="1">
        <v>3.6360000000000003E-2</v>
      </c>
      <c r="G25" s="1">
        <v>3.6360000000000003E-2</v>
      </c>
      <c r="H25" s="1">
        <v>3.637E-2</v>
      </c>
      <c r="I25" s="1">
        <v>3.637E-2</v>
      </c>
      <c r="J25" s="1">
        <v>3.637E-2</v>
      </c>
      <c r="K25" s="1">
        <v>3.637E-2</v>
      </c>
      <c r="L25" s="1">
        <v>3.637E-2</v>
      </c>
      <c r="M25" s="1">
        <v>3.637E-2</v>
      </c>
    </row>
    <row r="26" spans="1:13" x14ac:dyDescent="0.2">
      <c r="A26" s="4">
        <v>24</v>
      </c>
      <c r="B26" s="1">
        <v>3.637E-2</v>
      </c>
      <c r="C26" s="1">
        <v>3.637E-2</v>
      </c>
      <c r="D26" s="1">
        <v>3.637E-2</v>
      </c>
      <c r="E26" s="1">
        <v>3.637E-2</v>
      </c>
      <c r="F26" s="1">
        <v>3.637E-2</v>
      </c>
      <c r="G26" s="1">
        <v>3.637E-2</v>
      </c>
      <c r="H26" s="1">
        <v>3.6360000000000003E-2</v>
      </c>
      <c r="I26" s="1">
        <v>3.6360000000000003E-2</v>
      </c>
      <c r="J26" s="1">
        <v>3.6360000000000003E-2</v>
      </c>
      <c r="K26" s="1">
        <v>3.6360000000000003E-2</v>
      </c>
      <c r="L26" s="1">
        <v>3.6360000000000003E-2</v>
      </c>
      <c r="M26" s="1">
        <v>3.6360000000000003E-2</v>
      </c>
    </row>
    <row r="27" spans="1:13" x14ac:dyDescent="0.2">
      <c r="A27" s="4">
        <v>25</v>
      </c>
      <c r="B27" s="1">
        <v>3.6360000000000003E-2</v>
      </c>
      <c r="C27" s="1">
        <v>3.6360000000000003E-2</v>
      </c>
      <c r="D27" s="1">
        <v>3.6360000000000003E-2</v>
      </c>
      <c r="E27" s="1">
        <v>3.6360000000000003E-2</v>
      </c>
      <c r="F27" s="1">
        <v>3.6360000000000003E-2</v>
      </c>
      <c r="G27" s="1">
        <v>3.6360000000000003E-2</v>
      </c>
      <c r="H27" s="1">
        <v>3.637E-2</v>
      </c>
      <c r="I27" s="1">
        <v>3.637E-2</v>
      </c>
      <c r="J27" s="1">
        <v>3.637E-2</v>
      </c>
      <c r="K27" s="1">
        <v>3.637E-2</v>
      </c>
      <c r="L27" s="1">
        <v>3.637E-2</v>
      </c>
      <c r="M27" s="1">
        <v>3.637E-2</v>
      </c>
    </row>
    <row r="28" spans="1:13" x14ac:dyDescent="0.2">
      <c r="A28" s="4">
        <v>26</v>
      </c>
      <c r="B28" s="1">
        <v>3.637E-2</v>
      </c>
      <c r="C28" s="1">
        <v>3.637E-2</v>
      </c>
      <c r="D28" s="1">
        <v>3.637E-2</v>
      </c>
      <c r="E28" s="1">
        <v>3.637E-2</v>
      </c>
      <c r="F28" s="1">
        <v>3.637E-2</v>
      </c>
      <c r="G28" s="1">
        <v>3.637E-2</v>
      </c>
      <c r="H28" s="1">
        <v>3.6360000000000003E-2</v>
      </c>
      <c r="I28" s="1">
        <v>3.6360000000000003E-2</v>
      </c>
      <c r="J28" s="1">
        <v>3.6360000000000003E-2</v>
      </c>
      <c r="K28" s="1">
        <v>3.6360000000000003E-2</v>
      </c>
      <c r="L28" s="1">
        <v>3.6360000000000003E-2</v>
      </c>
      <c r="M28" s="1">
        <v>3.6360000000000003E-2</v>
      </c>
    </row>
    <row r="29" spans="1:13" x14ac:dyDescent="0.2">
      <c r="A29" s="4">
        <v>27</v>
      </c>
      <c r="B29" s="1">
        <v>3.6360000000000003E-2</v>
      </c>
      <c r="C29" s="1">
        <v>3.6360000000000003E-2</v>
      </c>
      <c r="D29" s="1">
        <v>3.6360000000000003E-2</v>
      </c>
      <c r="E29" s="1">
        <v>3.6360000000000003E-2</v>
      </c>
      <c r="F29" s="1">
        <v>3.6360000000000003E-2</v>
      </c>
      <c r="G29" s="1">
        <v>3.6360000000000003E-2</v>
      </c>
      <c r="H29" s="1">
        <v>3.637E-2</v>
      </c>
      <c r="I29" s="1">
        <v>3.637E-2</v>
      </c>
      <c r="J29" s="1">
        <v>3.637E-2</v>
      </c>
      <c r="K29" s="1">
        <v>3.637E-2</v>
      </c>
      <c r="L29" s="1">
        <v>3.637E-2</v>
      </c>
      <c r="M29" s="1">
        <v>3.637E-2</v>
      </c>
    </row>
    <row r="30" spans="1:13" x14ac:dyDescent="0.2">
      <c r="A30" s="4">
        <v>28</v>
      </c>
      <c r="B30" s="13">
        <v>1.9699999999999999E-2</v>
      </c>
      <c r="C30" s="1">
        <v>2.273E-2</v>
      </c>
      <c r="D30" s="1">
        <v>2.5760000000000002E-2</v>
      </c>
      <c r="E30" s="1">
        <v>2.879E-2</v>
      </c>
      <c r="F30" s="1">
        <v>3.1820000000000001E-2</v>
      </c>
      <c r="G30" s="1">
        <v>3.4849999999999999E-2</v>
      </c>
      <c r="H30" s="1">
        <v>3.6360000000000003E-2</v>
      </c>
      <c r="I30" s="1">
        <v>3.6360000000000003E-2</v>
      </c>
      <c r="J30" s="1">
        <v>3.6360000000000003E-2</v>
      </c>
      <c r="K30" s="1">
        <v>3.6360000000000003E-2</v>
      </c>
      <c r="L30" s="1">
        <v>3.6360000000000003E-2</v>
      </c>
      <c r="M30" s="1">
        <v>3.6360000000000003E-2</v>
      </c>
    </row>
    <row r="31" spans="1:13" x14ac:dyDescent="0.2">
      <c r="A31" s="4">
        <v>29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1.5200000000000001E-3</v>
      </c>
      <c r="I31" s="1">
        <v>4.5500000000000002E-3</v>
      </c>
      <c r="J31" s="1">
        <v>7.5799999999999999E-3</v>
      </c>
      <c r="K31" s="1">
        <v>1.061E-2</v>
      </c>
      <c r="L31" s="1">
        <v>1.3639999999999999E-2</v>
      </c>
      <c r="M31" s="1">
        <v>1.6670000000000001E-2</v>
      </c>
    </row>
    <row r="33" spans="2:13" x14ac:dyDescent="0.2">
      <c r="B33" s="18">
        <f>SUM(B3:B31)</f>
        <v>0.99999999999999978</v>
      </c>
      <c r="C33" s="18">
        <f t="shared" ref="C33:M33" si="0">SUM(C3:C31)</f>
        <v>0.99999999999999989</v>
      </c>
      <c r="D33" s="18">
        <f t="shared" si="0"/>
        <v>0.99999999999999978</v>
      </c>
      <c r="E33" s="18">
        <f t="shared" si="0"/>
        <v>0.99999999999999989</v>
      </c>
      <c r="F33" s="18">
        <f t="shared" si="0"/>
        <v>0.99999999999999978</v>
      </c>
      <c r="G33" s="18">
        <f t="shared" si="0"/>
        <v>1</v>
      </c>
      <c r="H33" s="18">
        <f t="shared" si="0"/>
        <v>0.99999999999999978</v>
      </c>
      <c r="I33" s="18">
        <f t="shared" si="0"/>
        <v>0.99999999999999978</v>
      </c>
      <c r="J33" s="18">
        <f t="shared" si="0"/>
        <v>0.99999999999999989</v>
      </c>
      <c r="K33" s="18">
        <f t="shared" si="0"/>
        <v>0.99999999999999978</v>
      </c>
      <c r="L33" s="18">
        <f t="shared" si="0"/>
        <v>0.99999999999999989</v>
      </c>
      <c r="M33" s="18">
        <f t="shared" si="0"/>
        <v>0.99999999999999978</v>
      </c>
    </row>
  </sheetData>
  <sheetProtection sheet="1" objects="1" scenarios="1"/>
  <phoneticPr fontId="5" type="noConversion"/>
  <pageMargins left="0.75" right="0.75" top="1" bottom="1" header="0.5" footer="0.5"/>
  <pageSetup orientation="portrait" horizontalDpi="1200" verticalDpi="1200" r:id="rId1"/>
  <headerFooter alignWithMargins="0">
    <oddHeader>&amp;A</oddHeader>
    <oddFooter>Page &amp;P</oddFooter>
  </headerFooter>
  <ignoredErrors>
    <ignoredError sqref="B33:M33" formulaRange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0"/>
  </sheetPr>
  <dimension ref="A1:M37"/>
  <sheetViews>
    <sheetView workbookViewId="0"/>
  </sheetViews>
  <sheetFormatPr defaultRowHeight="12.75" x14ac:dyDescent="0.2"/>
  <cols>
    <col min="1" max="1" width="9.140625" style="5"/>
  </cols>
  <sheetData>
    <row r="1" spans="1:13" x14ac:dyDescent="0.2">
      <c r="G1" s="3" t="s">
        <v>5</v>
      </c>
    </row>
    <row r="2" spans="1:13" s="5" customFormat="1" x14ac:dyDescent="0.2">
      <c r="A2" s="6" t="s">
        <v>6</v>
      </c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7">
        <v>12</v>
      </c>
    </row>
    <row r="3" spans="1:13" x14ac:dyDescent="0.2">
      <c r="A3" s="4">
        <v>1</v>
      </c>
      <c r="B3" s="1">
        <v>3.0419999999999999E-2</v>
      </c>
      <c r="C3" s="1">
        <v>2.7779999999999999E-2</v>
      </c>
      <c r="D3" s="1">
        <v>2.513E-2</v>
      </c>
      <c r="E3" s="1">
        <v>2.249E-2</v>
      </c>
      <c r="F3" s="1">
        <v>1.984E-2</v>
      </c>
      <c r="G3" s="1">
        <v>1.72E-2</v>
      </c>
      <c r="H3" s="1">
        <v>1.455E-2</v>
      </c>
      <c r="I3" s="13">
        <v>1.1900000000000001E-2</v>
      </c>
      <c r="J3" s="1">
        <v>9.2599999999999991E-3</v>
      </c>
      <c r="K3" s="13">
        <v>6.6100000000000004E-3</v>
      </c>
      <c r="L3" s="1">
        <v>3.9699999999999996E-3</v>
      </c>
      <c r="M3" s="1">
        <v>1.32E-3</v>
      </c>
    </row>
    <row r="4" spans="1:13" x14ac:dyDescent="0.2">
      <c r="A4" s="4">
        <v>2</v>
      </c>
      <c r="B4" s="1">
        <v>3.175E-2</v>
      </c>
      <c r="C4" s="1">
        <v>3.175E-2</v>
      </c>
      <c r="D4" s="1">
        <v>3.175E-2</v>
      </c>
      <c r="E4" s="1">
        <v>3.175E-2</v>
      </c>
      <c r="F4" s="1">
        <v>3.175E-2</v>
      </c>
      <c r="G4" s="1">
        <v>3.175E-2</v>
      </c>
      <c r="H4" s="1">
        <v>3.175E-2</v>
      </c>
      <c r="I4" s="1">
        <v>3.175E-2</v>
      </c>
      <c r="J4" s="1">
        <v>3.175E-2</v>
      </c>
      <c r="K4" s="1">
        <v>3.175E-2</v>
      </c>
      <c r="L4" s="1">
        <v>3.175E-2</v>
      </c>
      <c r="M4" s="1">
        <v>3.175E-2</v>
      </c>
    </row>
    <row r="5" spans="1:13" x14ac:dyDescent="0.2">
      <c r="A5" s="4">
        <v>3</v>
      </c>
      <c r="B5" s="1">
        <v>3.175E-2</v>
      </c>
      <c r="C5" s="1">
        <v>3.175E-2</v>
      </c>
      <c r="D5" s="1">
        <v>3.175E-2</v>
      </c>
      <c r="E5" s="1">
        <v>3.175E-2</v>
      </c>
      <c r="F5" s="1">
        <v>3.175E-2</v>
      </c>
      <c r="G5" s="1">
        <v>3.175E-2</v>
      </c>
      <c r="H5" s="1">
        <v>3.175E-2</v>
      </c>
      <c r="I5" s="1">
        <v>3.175E-2</v>
      </c>
      <c r="J5" s="1">
        <v>3.175E-2</v>
      </c>
      <c r="K5" s="1">
        <v>3.175E-2</v>
      </c>
      <c r="L5" s="1">
        <v>3.175E-2</v>
      </c>
      <c r="M5" s="1">
        <v>3.175E-2</v>
      </c>
    </row>
    <row r="6" spans="1:13" x14ac:dyDescent="0.2">
      <c r="A6" s="4">
        <v>4</v>
      </c>
      <c r="B6" s="1">
        <v>3.175E-2</v>
      </c>
      <c r="C6" s="1">
        <v>3.175E-2</v>
      </c>
      <c r="D6" s="1">
        <v>3.175E-2</v>
      </c>
      <c r="E6" s="1">
        <v>3.175E-2</v>
      </c>
      <c r="F6" s="1">
        <v>3.175E-2</v>
      </c>
      <c r="G6" s="1">
        <v>3.175E-2</v>
      </c>
      <c r="H6" s="1">
        <v>3.175E-2</v>
      </c>
      <c r="I6" s="1">
        <v>3.175E-2</v>
      </c>
      <c r="J6" s="1">
        <v>3.175E-2</v>
      </c>
      <c r="K6" s="1">
        <v>3.175E-2</v>
      </c>
      <c r="L6" s="1">
        <v>3.175E-2</v>
      </c>
      <c r="M6" s="1">
        <v>3.175E-2</v>
      </c>
    </row>
    <row r="7" spans="1:13" x14ac:dyDescent="0.2">
      <c r="A7" s="4">
        <v>5</v>
      </c>
      <c r="B7" s="1">
        <v>3.175E-2</v>
      </c>
      <c r="C7" s="1">
        <v>3.175E-2</v>
      </c>
      <c r="D7" s="1">
        <v>3.175E-2</v>
      </c>
      <c r="E7" s="1">
        <v>3.175E-2</v>
      </c>
      <c r="F7" s="1">
        <v>3.175E-2</v>
      </c>
      <c r="G7" s="1">
        <v>3.175E-2</v>
      </c>
      <c r="H7" s="1">
        <v>3.175E-2</v>
      </c>
      <c r="I7" s="1">
        <v>3.175E-2</v>
      </c>
      <c r="J7" s="1">
        <v>3.175E-2</v>
      </c>
      <c r="K7" s="1">
        <v>3.175E-2</v>
      </c>
      <c r="L7" s="1">
        <v>3.175E-2</v>
      </c>
      <c r="M7" s="1">
        <v>3.175E-2</v>
      </c>
    </row>
    <row r="8" spans="1:13" x14ac:dyDescent="0.2">
      <c r="A8" s="4">
        <v>6</v>
      </c>
      <c r="B8" s="1">
        <v>3.175E-2</v>
      </c>
      <c r="C8" s="1">
        <v>3.175E-2</v>
      </c>
      <c r="D8" s="1">
        <v>3.175E-2</v>
      </c>
      <c r="E8" s="1">
        <v>3.175E-2</v>
      </c>
      <c r="F8" s="1">
        <v>3.175E-2</v>
      </c>
      <c r="G8" s="1">
        <v>3.175E-2</v>
      </c>
      <c r="H8" s="1">
        <v>3.175E-2</v>
      </c>
      <c r="I8" s="1">
        <v>3.175E-2</v>
      </c>
      <c r="J8" s="1">
        <v>3.175E-2</v>
      </c>
      <c r="K8" s="1">
        <v>3.175E-2</v>
      </c>
      <c r="L8" s="1">
        <v>3.175E-2</v>
      </c>
      <c r="M8" s="1">
        <v>3.175E-2</v>
      </c>
    </row>
    <row r="9" spans="1:13" x14ac:dyDescent="0.2">
      <c r="A9" s="4">
        <v>7</v>
      </c>
      <c r="B9" s="1">
        <v>3.175E-2</v>
      </c>
      <c r="C9" s="1">
        <v>3.175E-2</v>
      </c>
      <c r="D9" s="1">
        <v>3.175E-2</v>
      </c>
      <c r="E9" s="1">
        <v>3.175E-2</v>
      </c>
      <c r="F9" s="1">
        <v>3.175E-2</v>
      </c>
      <c r="G9" s="1">
        <v>3.175E-2</v>
      </c>
      <c r="H9" s="1">
        <v>3.175E-2</v>
      </c>
      <c r="I9" s="1">
        <v>3.175E-2</v>
      </c>
      <c r="J9" s="1">
        <v>3.175E-2</v>
      </c>
      <c r="K9" s="1">
        <v>3.175E-2</v>
      </c>
      <c r="L9" s="1">
        <v>3.175E-2</v>
      </c>
      <c r="M9" s="1">
        <v>3.175E-2</v>
      </c>
    </row>
    <row r="10" spans="1:13" x14ac:dyDescent="0.2">
      <c r="A10" s="4">
        <v>8</v>
      </c>
      <c r="B10" s="1">
        <v>3.175E-2</v>
      </c>
      <c r="C10" s="1">
        <v>3.1739999999999997E-2</v>
      </c>
      <c r="D10" s="1">
        <v>3.175E-2</v>
      </c>
      <c r="E10" s="1">
        <v>3.1739999999999997E-2</v>
      </c>
      <c r="F10" s="1">
        <v>3.175E-2</v>
      </c>
      <c r="G10" s="1">
        <v>3.1739999999999997E-2</v>
      </c>
      <c r="H10" s="1">
        <v>3.175E-2</v>
      </c>
      <c r="I10" s="1">
        <v>3.175E-2</v>
      </c>
      <c r="J10" s="1">
        <v>3.175E-2</v>
      </c>
      <c r="K10" s="1">
        <v>3.175E-2</v>
      </c>
      <c r="L10" s="1">
        <v>3.175E-2</v>
      </c>
      <c r="M10" s="1">
        <v>3.175E-2</v>
      </c>
    </row>
    <row r="11" spans="1:13" x14ac:dyDescent="0.2">
      <c r="A11" s="4">
        <v>9</v>
      </c>
      <c r="B11" s="1">
        <v>3.1739999999999997E-2</v>
      </c>
      <c r="C11" s="1">
        <v>3.175E-2</v>
      </c>
      <c r="D11" s="1">
        <v>3.1739999999999997E-2</v>
      </c>
      <c r="E11" s="1">
        <v>3.175E-2</v>
      </c>
      <c r="F11" s="1">
        <v>3.1739999999999997E-2</v>
      </c>
      <c r="G11" s="1">
        <v>3.175E-2</v>
      </c>
      <c r="H11" s="1">
        <v>3.1739999999999997E-2</v>
      </c>
      <c r="I11" s="1">
        <v>3.175E-2</v>
      </c>
      <c r="J11" s="1">
        <v>3.1739999999999997E-2</v>
      </c>
      <c r="K11" s="1">
        <v>3.175E-2</v>
      </c>
      <c r="L11" s="1">
        <v>3.1739999999999997E-2</v>
      </c>
      <c r="M11" s="1">
        <v>3.175E-2</v>
      </c>
    </row>
    <row r="12" spans="1:13" x14ac:dyDescent="0.2">
      <c r="A12" s="4">
        <v>10</v>
      </c>
      <c r="B12" s="1">
        <v>3.175E-2</v>
      </c>
      <c r="C12" s="1">
        <v>3.1739999999999997E-2</v>
      </c>
      <c r="D12" s="1">
        <v>3.175E-2</v>
      </c>
      <c r="E12" s="1">
        <v>3.1739999999999997E-2</v>
      </c>
      <c r="F12" s="1">
        <v>3.175E-2</v>
      </c>
      <c r="G12" s="1">
        <v>3.1739999999999997E-2</v>
      </c>
      <c r="H12" s="1">
        <v>3.175E-2</v>
      </c>
      <c r="I12" s="1">
        <v>3.1739999999999997E-2</v>
      </c>
      <c r="J12" s="1">
        <v>3.175E-2</v>
      </c>
      <c r="K12" s="1">
        <v>3.1739999999999997E-2</v>
      </c>
      <c r="L12" s="1">
        <v>3.175E-2</v>
      </c>
      <c r="M12" s="1">
        <v>3.1739999999999997E-2</v>
      </c>
    </row>
    <row r="13" spans="1:13" x14ac:dyDescent="0.2">
      <c r="A13" s="4">
        <v>11</v>
      </c>
      <c r="B13" s="1">
        <v>3.1739999999999997E-2</v>
      </c>
      <c r="C13" s="1">
        <v>3.175E-2</v>
      </c>
      <c r="D13" s="1">
        <v>3.1739999999999997E-2</v>
      </c>
      <c r="E13" s="1">
        <v>3.175E-2</v>
      </c>
      <c r="F13" s="1">
        <v>3.1739999999999997E-2</v>
      </c>
      <c r="G13" s="1">
        <v>3.175E-2</v>
      </c>
      <c r="H13" s="1">
        <v>3.1739999999999997E-2</v>
      </c>
      <c r="I13" s="1">
        <v>3.175E-2</v>
      </c>
      <c r="J13" s="1">
        <v>3.1739999999999997E-2</v>
      </c>
      <c r="K13" s="1">
        <v>3.175E-2</v>
      </c>
      <c r="L13" s="1">
        <v>3.1739999999999997E-2</v>
      </c>
      <c r="M13" s="1">
        <v>3.175E-2</v>
      </c>
    </row>
    <row r="14" spans="1:13" x14ac:dyDescent="0.2">
      <c r="A14" s="4">
        <v>12</v>
      </c>
      <c r="B14" s="1">
        <v>3.175E-2</v>
      </c>
      <c r="C14" s="1">
        <v>3.1739999999999997E-2</v>
      </c>
      <c r="D14" s="1">
        <v>3.175E-2</v>
      </c>
      <c r="E14" s="1">
        <v>3.1739999999999997E-2</v>
      </c>
      <c r="F14" s="1">
        <v>3.175E-2</v>
      </c>
      <c r="G14" s="1">
        <v>3.1739999999999997E-2</v>
      </c>
      <c r="H14" s="1">
        <v>3.175E-2</v>
      </c>
      <c r="I14" s="1">
        <v>3.1739999999999997E-2</v>
      </c>
      <c r="J14" s="1">
        <v>3.175E-2</v>
      </c>
      <c r="K14" s="1">
        <v>3.1739999999999997E-2</v>
      </c>
      <c r="L14" s="1">
        <v>3.175E-2</v>
      </c>
      <c r="M14" s="1">
        <v>3.1739999999999997E-2</v>
      </c>
    </row>
    <row r="15" spans="1:13" x14ac:dyDescent="0.2">
      <c r="A15" s="4">
        <v>13</v>
      </c>
      <c r="B15" s="1">
        <v>3.1739999999999997E-2</v>
      </c>
      <c r="C15" s="1">
        <v>3.175E-2</v>
      </c>
      <c r="D15" s="1">
        <v>3.1739999999999997E-2</v>
      </c>
      <c r="E15" s="1">
        <v>3.175E-2</v>
      </c>
      <c r="F15" s="1">
        <v>3.1739999999999997E-2</v>
      </c>
      <c r="G15" s="1">
        <v>3.175E-2</v>
      </c>
      <c r="H15" s="1">
        <v>3.1739999999999997E-2</v>
      </c>
      <c r="I15" s="1">
        <v>3.175E-2</v>
      </c>
      <c r="J15" s="1">
        <v>3.1739999999999997E-2</v>
      </c>
      <c r="K15" s="1">
        <v>3.175E-2</v>
      </c>
      <c r="L15" s="1">
        <v>3.1739999999999997E-2</v>
      </c>
      <c r="M15" s="1">
        <v>3.175E-2</v>
      </c>
    </row>
    <row r="16" spans="1:13" x14ac:dyDescent="0.2">
      <c r="A16" s="4">
        <v>14</v>
      </c>
      <c r="B16" s="1">
        <v>3.175E-2</v>
      </c>
      <c r="C16" s="1">
        <v>3.1739999999999997E-2</v>
      </c>
      <c r="D16" s="1">
        <v>3.175E-2</v>
      </c>
      <c r="E16" s="1">
        <v>3.1739999999999997E-2</v>
      </c>
      <c r="F16" s="1">
        <v>3.175E-2</v>
      </c>
      <c r="G16" s="1">
        <v>3.1739999999999997E-2</v>
      </c>
      <c r="H16" s="1">
        <v>3.175E-2</v>
      </c>
      <c r="I16" s="1">
        <v>3.1739999999999997E-2</v>
      </c>
      <c r="J16" s="1">
        <v>3.175E-2</v>
      </c>
      <c r="K16" s="1">
        <v>3.1739999999999997E-2</v>
      </c>
      <c r="L16" s="1">
        <v>3.175E-2</v>
      </c>
      <c r="M16" s="1">
        <v>3.1739999999999997E-2</v>
      </c>
    </row>
    <row r="17" spans="1:13" x14ac:dyDescent="0.2">
      <c r="A17" s="4">
        <v>15</v>
      </c>
      <c r="B17" s="1">
        <v>3.1739999999999997E-2</v>
      </c>
      <c r="C17" s="1">
        <v>3.175E-2</v>
      </c>
      <c r="D17" s="1">
        <v>3.1739999999999997E-2</v>
      </c>
      <c r="E17" s="1">
        <v>3.175E-2</v>
      </c>
      <c r="F17" s="1">
        <v>3.1739999999999997E-2</v>
      </c>
      <c r="G17" s="1">
        <v>3.175E-2</v>
      </c>
      <c r="H17" s="1">
        <v>3.1739999999999997E-2</v>
      </c>
      <c r="I17" s="1">
        <v>3.175E-2</v>
      </c>
      <c r="J17" s="1">
        <v>3.1739999999999997E-2</v>
      </c>
      <c r="K17" s="1">
        <v>3.175E-2</v>
      </c>
      <c r="L17" s="1">
        <v>3.1739999999999997E-2</v>
      </c>
      <c r="M17" s="1">
        <v>3.175E-2</v>
      </c>
    </row>
    <row r="18" spans="1:13" x14ac:dyDescent="0.2">
      <c r="A18" s="4">
        <v>16</v>
      </c>
      <c r="B18" s="1">
        <v>3.175E-2</v>
      </c>
      <c r="C18" s="1">
        <v>3.1739999999999997E-2</v>
      </c>
      <c r="D18" s="1">
        <v>3.175E-2</v>
      </c>
      <c r="E18" s="1">
        <v>3.1739999999999997E-2</v>
      </c>
      <c r="F18" s="1">
        <v>3.175E-2</v>
      </c>
      <c r="G18" s="1">
        <v>3.1739999999999997E-2</v>
      </c>
      <c r="H18" s="1">
        <v>3.175E-2</v>
      </c>
      <c r="I18" s="1">
        <v>3.1739999999999997E-2</v>
      </c>
      <c r="J18" s="1">
        <v>3.175E-2</v>
      </c>
      <c r="K18" s="1">
        <v>3.1739999999999997E-2</v>
      </c>
      <c r="L18" s="1">
        <v>3.175E-2</v>
      </c>
      <c r="M18" s="1">
        <v>3.1739999999999997E-2</v>
      </c>
    </row>
    <row r="19" spans="1:13" x14ac:dyDescent="0.2">
      <c r="A19" s="4">
        <v>17</v>
      </c>
      <c r="B19" s="1">
        <v>3.1739999999999997E-2</v>
      </c>
      <c r="C19" s="1">
        <v>3.175E-2</v>
      </c>
      <c r="D19" s="1">
        <v>3.1739999999999997E-2</v>
      </c>
      <c r="E19" s="1">
        <v>3.175E-2</v>
      </c>
      <c r="F19" s="1">
        <v>3.1739999999999997E-2</v>
      </c>
      <c r="G19" s="1">
        <v>3.175E-2</v>
      </c>
      <c r="H19" s="1">
        <v>3.1739999999999997E-2</v>
      </c>
      <c r="I19" s="1">
        <v>3.175E-2</v>
      </c>
      <c r="J19" s="1">
        <v>3.1739999999999997E-2</v>
      </c>
      <c r="K19" s="1">
        <v>3.175E-2</v>
      </c>
      <c r="L19" s="1">
        <v>3.1739999999999997E-2</v>
      </c>
      <c r="M19" s="1">
        <v>3.175E-2</v>
      </c>
    </row>
    <row r="20" spans="1:13" x14ac:dyDescent="0.2">
      <c r="A20" s="4">
        <v>18</v>
      </c>
      <c r="B20" s="1">
        <v>3.175E-2</v>
      </c>
      <c r="C20" s="1">
        <v>3.1739999999999997E-2</v>
      </c>
      <c r="D20" s="1">
        <v>3.175E-2</v>
      </c>
      <c r="E20" s="1">
        <v>3.1739999999999997E-2</v>
      </c>
      <c r="F20" s="1">
        <v>3.175E-2</v>
      </c>
      <c r="G20" s="1">
        <v>3.1739999999999997E-2</v>
      </c>
      <c r="H20" s="1">
        <v>3.175E-2</v>
      </c>
      <c r="I20" s="1">
        <v>3.1739999999999997E-2</v>
      </c>
      <c r="J20" s="1">
        <v>3.175E-2</v>
      </c>
      <c r="K20" s="1">
        <v>3.1739999999999997E-2</v>
      </c>
      <c r="L20" s="1">
        <v>3.175E-2</v>
      </c>
      <c r="M20" s="1">
        <v>3.1739999999999997E-2</v>
      </c>
    </row>
    <row r="21" spans="1:13" x14ac:dyDescent="0.2">
      <c r="A21" s="4">
        <v>19</v>
      </c>
      <c r="B21" s="1">
        <v>3.1739999999999997E-2</v>
      </c>
      <c r="C21" s="1">
        <v>3.175E-2</v>
      </c>
      <c r="D21" s="1">
        <v>3.1739999999999997E-2</v>
      </c>
      <c r="E21" s="1">
        <v>3.175E-2</v>
      </c>
      <c r="F21" s="1">
        <v>3.1739999999999997E-2</v>
      </c>
      <c r="G21" s="1">
        <v>3.175E-2</v>
      </c>
      <c r="H21" s="1">
        <v>3.1739999999999997E-2</v>
      </c>
      <c r="I21" s="1">
        <v>3.175E-2</v>
      </c>
      <c r="J21" s="1">
        <v>3.1739999999999997E-2</v>
      </c>
      <c r="K21" s="1">
        <v>3.175E-2</v>
      </c>
      <c r="L21" s="1">
        <v>3.1739999999999997E-2</v>
      </c>
      <c r="M21" s="1">
        <v>3.175E-2</v>
      </c>
    </row>
    <row r="22" spans="1:13" x14ac:dyDescent="0.2">
      <c r="A22" s="4">
        <v>20</v>
      </c>
      <c r="B22" s="1">
        <v>3.175E-2</v>
      </c>
      <c r="C22" s="1">
        <v>3.1739999999999997E-2</v>
      </c>
      <c r="D22" s="1">
        <v>3.175E-2</v>
      </c>
      <c r="E22" s="1">
        <v>3.1739999999999997E-2</v>
      </c>
      <c r="F22" s="1">
        <v>3.175E-2</v>
      </c>
      <c r="G22" s="1">
        <v>3.1739999999999997E-2</v>
      </c>
      <c r="H22" s="1">
        <v>3.175E-2</v>
      </c>
      <c r="I22" s="1">
        <v>3.1739999999999997E-2</v>
      </c>
      <c r="J22" s="1">
        <v>3.175E-2</v>
      </c>
      <c r="K22" s="1">
        <v>3.1739999999999997E-2</v>
      </c>
      <c r="L22" s="1">
        <v>3.175E-2</v>
      </c>
      <c r="M22" s="1">
        <v>3.1739999999999997E-2</v>
      </c>
    </row>
    <row r="23" spans="1:13" x14ac:dyDescent="0.2">
      <c r="A23" s="4">
        <v>21</v>
      </c>
      <c r="B23" s="1">
        <v>3.1739999999999997E-2</v>
      </c>
      <c r="C23" s="1">
        <v>3.175E-2</v>
      </c>
      <c r="D23" s="1">
        <v>3.1739999999999997E-2</v>
      </c>
      <c r="E23" s="1">
        <v>3.175E-2</v>
      </c>
      <c r="F23" s="1">
        <v>3.1739999999999997E-2</v>
      </c>
      <c r="G23" s="1">
        <v>3.175E-2</v>
      </c>
      <c r="H23" s="1">
        <v>3.1739999999999997E-2</v>
      </c>
      <c r="I23" s="1">
        <v>3.175E-2</v>
      </c>
      <c r="J23" s="1">
        <v>3.1739999999999997E-2</v>
      </c>
      <c r="K23" s="1">
        <v>3.175E-2</v>
      </c>
      <c r="L23" s="1">
        <v>3.1739999999999997E-2</v>
      </c>
      <c r="M23" s="1">
        <v>3.175E-2</v>
      </c>
    </row>
    <row r="24" spans="1:13" x14ac:dyDescent="0.2">
      <c r="A24" s="4">
        <v>22</v>
      </c>
      <c r="B24" s="1">
        <v>3.175E-2</v>
      </c>
      <c r="C24" s="1">
        <v>3.1739999999999997E-2</v>
      </c>
      <c r="D24" s="1">
        <v>3.175E-2</v>
      </c>
      <c r="E24" s="1">
        <v>3.1739999999999997E-2</v>
      </c>
      <c r="F24" s="1">
        <v>3.175E-2</v>
      </c>
      <c r="G24" s="1">
        <v>3.1739999999999997E-2</v>
      </c>
      <c r="H24" s="1">
        <v>3.175E-2</v>
      </c>
      <c r="I24" s="1">
        <v>3.1739999999999997E-2</v>
      </c>
      <c r="J24" s="1">
        <v>3.175E-2</v>
      </c>
      <c r="K24" s="1">
        <v>3.1739999999999997E-2</v>
      </c>
      <c r="L24" s="1">
        <v>3.175E-2</v>
      </c>
      <c r="M24" s="1">
        <v>3.1739999999999997E-2</v>
      </c>
    </row>
    <row r="25" spans="1:13" x14ac:dyDescent="0.2">
      <c r="A25" s="4">
        <v>23</v>
      </c>
      <c r="B25" s="1">
        <v>3.1739999999999997E-2</v>
      </c>
      <c r="C25" s="1">
        <v>3.175E-2</v>
      </c>
      <c r="D25" s="1">
        <v>3.1739999999999997E-2</v>
      </c>
      <c r="E25" s="1">
        <v>3.175E-2</v>
      </c>
      <c r="F25" s="1">
        <v>3.1739999999999997E-2</v>
      </c>
      <c r="G25" s="1">
        <v>3.175E-2</v>
      </c>
      <c r="H25" s="1">
        <v>3.1739999999999997E-2</v>
      </c>
      <c r="I25" s="1">
        <v>3.175E-2</v>
      </c>
      <c r="J25" s="1">
        <v>3.1739999999999997E-2</v>
      </c>
      <c r="K25" s="1">
        <v>3.175E-2</v>
      </c>
      <c r="L25" s="1">
        <v>3.1739999999999997E-2</v>
      </c>
      <c r="M25" s="1">
        <v>3.175E-2</v>
      </c>
    </row>
    <row r="26" spans="1:13" x14ac:dyDescent="0.2">
      <c r="A26" s="4">
        <v>24</v>
      </c>
      <c r="B26" s="1">
        <v>3.175E-2</v>
      </c>
      <c r="C26" s="1">
        <v>3.1739999999999997E-2</v>
      </c>
      <c r="D26" s="1">
        <v>3.175E-2</v>
      </c>
      <c r="E26" s="1">
        <v>3.1739999999999997E-2</v>
      </c>
      <c r="F26" s="1">
        <v>3.175E-2</v>
      </c>
      <c r="G26" s="1">
        <v>3.1739999999999997E-2</v>
      </c>
      <c r="H26" s="1">
        <v>3.175E-2</v>
      </c>
      <c r="I26" s="1">
        <v>3.1739999999999997E-2</v>
      </c>
      <c r="J26" s="1">
        <v>3.175E-2</v>
      </c>
      <c r="K26" s="1">
        <v>3.1739999999999997E-2</v>
      </c>
      <c r="L26" s="1">
        <v>3.175E-2</v>
      </c>
      <c r="M26" s="1">
        <v>3.1739999999999997E-2</v>
      </c>
    </row>
    <row r="27" spans="1:13" x14ac:dyDescent="0.2">
      <c r="A27" s="4">
        <v>25</v>
      </c>
      <c r="B27" s="1">
        <v>3.1739999999999997E-2</v>
      </c>
      <c r="C27" s="1">
        <v>3.175E-2</v>
      </c>
      <c r="D27" s="1">
        <v>3.1739999999999997E-2</v>
      </c>
      <c r="E27" s="1">
        <v>3.175E-2</v>
      </c>
      <c r="F27" s="1">
        <v>3.1739999999999997E-2</v>
      </c>
      <c r="G27" s="1">
        <v>3.175E-2</v>
      </c>
      <c r="H27" s="1">
        <v>3.1739999999999997E-2</v>
      </c>
      <c r="I27" s="1">
        <v>3.175E-2</v>
      </c>
      <c r="J27" s="1">
        <v>3.1739999999999997E-2</v>
      </c>
      <c r="K27" s="1">
        <v>3.175E-2</v>
      </c>
      <c r="L27" s="1">
        <v>3.1739999999999997E-2</v>
      </c>
      <c r="M27" s="1">
        <v>3.175E-2</v>
      </c>
    </row>
    <row r="28" spans="1:13" x14ac:dyDescent="0.2">
      <c r="A28" s="4">
        <v>26</v>
      </c>
      <c r="B28" s="1">
        <v>3.175E-2</v>
      </c>
      <c r="C28" s="1">
        <v>3.1739999999999997E-2</v>
      </c>
      <c r="D28" s="1">
        <v>3.175E-2</v>
      </c>
      <c r="E28" s="1">
        <v>3.1739999999999997E-2</v>
      </c>
      <c r="F28" s="1">
        <v>3.175E-2</v>
      </c>
      <c r="G28" s="1">
        <v>3.1739999999999997E-2</v>
      </c>
      <c r="H28" s="1">
        <v>3.175E-2</v>
      </c>
      <c r="I28" s="1">
        <v>3.1739999999999997E-2</v>
      </c>
      <c r="J28" s="1">
        <v>3.175E-2</v>
      </c>
      <c r="K28" s="1">
        <v>3.1739999999999997E-2</v>
      </c>
      <c r="L28" s="1">
        <v>3.175E-2</v>
      </c>
      <c r="M28" s="1">
        <v>3.1739999999999997E-2</v>
      </c>
    </row>
    <row r="29" spans="1:13" x14ac:dyDescent="0.2">
      <c r="A29" s="4">
        <v>27</v>
      </c>
      <c r="B29" s="1">
        <v>3.1739999999999997E-2</v>
      </c>
      <c r="C29" s="1">
        <v>3.175E-2</v>
      </c>
      <c r="D29" s="1">
        <v>3.1739999999999997E-2</v>
      </c>
      <c r="E29" s="1">
        <v>3.175E-2</v>
      </c>
      <c r="F29" s="1">
        <v>3.1739999999999997E-2</v>
      </c>
      <c r="G29" s="1">
        <v>3.175E-2</v>
      </c>
      <c r="H29" s="1">
        <v>3.1739999999999997E-2</v>
      </c>
      <c r="I29" s="1">
        <v>3.175E-2</v>
      </c>
      <c r="J29" s="1">
        <v>3.1739999999999997E-2</v>
      </c>
      <c r="K29" s="1">
        <v>3.175E-2</v>
      </c>
      <c r="L29" s="1">
        <v>3.1739999999999997E-2</v>
      </c>
      <c r="M29" s="1">
        <v>3.175E-2</v>
      </c>
    </row>
    <row r="30" spans="1:13" x14ac:dyDescent="0.2">
      <c r="A30" s="4">
        <v>28</v>
      </c>
      <c r="B30" s="1">
        <v>3.175E-2</v>
      </c>
      <c r="C30" s="1">
        <v>3.1739999999999997E-2</v>
      </c>
      <c r="D30" s="1">
        <v>3.175E-2</v>
      </c>
      <c r="E30" s="1">
        <v>3.1739999999999997E-2</v>
      </c>
      <c r="F30" s="1">
        <v>3.175E-2</v>
      </c>
      <c r="G30" s="1">
        <v>3.1739999999999997E-2</v>
      </c>
      <c r="H30" s="1">
        <v>3.175E-2</v>
      </c>
      <c r="I30" s="1">
        <v>3.1739999999999997E-2</v>
      </c>
      <c r="J30" s="1">
        <v>3.175E-2</v>
      </c>
      <c r="K30" s="1">
        <v>3.1739999999999997E-2</v>
      </c>
      <c r="L30" s="1">
        <v>3.175E-2</v>
      </c>
      <c r="M30" s="1">
        <v>3.1739999999999997E-2</v>
      </c>
    </row>
    <row r="31" spans="1:13" x14ac:dyDescent="0.2">
      <c r="A31" s="4">
        <v>29</v>
      </c>
      <c r="B31" s="1">
        <v>3.1739999999999997E-2</v>
      </c>
      <c r="C31" s="1">
        <v>3.175E-2</v>
      </c>
      <c r="D31" s="1">
        <v>3.1739999999999997E-2</v>
      </c>
      <c r="E31" s="1">
        <v>3.175E-2</v>
      </c>
      <c r="F31" s="1">
        <v>3.1739999999999997E-2</v>
      </c>
      <c r="G31" s="1">
        <v>3.175E-2</v>
      </c>
      <c r="H31" s="1">
        <v>3.1739999999999997E-2</v>
      </c>
      <c r="I31" s="1">
        <v>3.175E-2</v>
      </c>
      <c r="J31" s="1">
        <v>3.1739999999999997E-2</v>
      </c>
      <c r="K31" s="1">
        <v>3.175E-2</v>
      </c>
      <c r="L31" s="1">
        <v>3.1739999999999997E-2</v>
      </c>
      <c r="M31" s="1">
        <v>3.175E-2</v>
      </c>
    </row>
    <row r="32" spans="1:13" x14ac:dyDescent="0.2">
      <c r="A32" s="4">
        <v>30</v>
      </c>
      <c r="B32" s="1">
        <v>3.175E-2</v>
      </c>
      <c r="C32" s="1">
        <v>3.1739999999999997E-2</v>
      </c>
      <c r="D32" s="1">
        <v>3.175E-2</v>
      </c>
      <c r="E32" s="1">
        <v>3.1739999999999997E-2</v>
      </c>
      <c r="F32" s="1">
        <v>3.175E-2</v>
      </c>
      <c r="G32" s="1">
        <v>3.1739999999999997E-2</v>
      </c>
      <c r="H32" s="1">
        <v>3.175E-2</v>
      </c>
      <c r="I32" s="1">
        <v>3.1739999999999997E-2</v>
      </c>
      <c r="J32" s="1">
        <v>3.175E-2</v>
      </c>
      <c r="K32" s="1">
        <v>3.1739999999999997E-2</v>
      </c>
      <c r="L32" s="1">
        <v>3.175E-2</v>
      </c>
      <c r="M32" s="1">
        <v>3.1739999999999997E-2</v>
      </c>
    </row>
    <row r="33" spans="1:13" x14ac:dyDescent="0.2">
      <c r="A33" s="4">
        <v>31</v>
      </c>
      <c r="B33" s="1">
        <v>3.1739999999999997E-2</v>
      </c>
      <c r="C33" s="1">
        <v>3.175E-2</v>
      </c>
      <c r="D33" s="1">
        <v>3.1739999999999997E-2</v>
      </c>
      <c r="E33" s="1">
        <v>3.175E-2</v>
      </c>
      <c r="F33" s="1">
        <v>3.1739999999999997E-2</v>
      </c>
      <c r="G33" s="1">
        <v>3.175E-2</v>
      </c>
      <c r="H33" s="1">
        <v>3.1739999999999997E-2</v>
      </c>
      <c r="I33" s="1">
        <v>3.175E-2</v>
      </c>
      <c r="J33" s="1">
        <v>3.1739999999999997E-2</v>
      </c>
      <c r="K33" s="1">
        <v>3.175E-2</v>
      </c>
      <c r="L33" s="1">
        <v>3.1739999999999997E-2</v>
      </c>
      <c r="M33" s="1">
        <v>3.175E-2</v>
      </c>
    </row>
    <row r="34" spans="1:13" x14ac:dyDescent="0.2">
      <c r="A34" s="4">
        <v>32</v>
      </c>
      <c r="B34" s="13">
        <v>1.72E-2</v>
      </c>
      <c r="C34" s="1">
        <v>1.984E-2</v>
      </c>
      <c r="D34" s="1">
        <v>2.249E-2</v>
      </c>
      <c r="E34" s="1">
        <v>2.513E-2</v>
      </c>
      <c r="F34" s="1">
        <v>2.7779999999999999E-2</v>
      </c>
      <c r="G34" s="1">
        <v>3.0419999999999999E-2</v>
      </c>
      <c r="H34" s="1">
        <v>3.175E-2</v>
      </c>
      <c r="I34" s="1">
        <v>3.1739999999999997E-2</v>
      </c>
      <c r="J34" s="1">
        <v>3.175E-2</v>
      </c>
      <c r="K34" s="1">
        <v>3.1739999999999997E-2</v>
      </c>
      <c r="L34" s="1">
        <v>3.175E-2</v>
      </c>
      <c r="M34" s="1">
        <v>3.1739999999999997E-2</v>
      </c>
    </row>
    <row r="35" spans="1:13" x14ac:dyDescent="0.2">
      <c r="A35" s="4">
        <v>33</v>
      </c>
      <c r="B35" s="13">
        <v>0</v>
      </c>
      <c r="C35" s="13">
        <v>0</v>
      </c>
      <c r="D35" s="13">
        <v>0</v>
      </c>
      <c r="E35" s="13">
        <v>0</v>
      </c>
      <c r="F35" s="13">
        <v>0</v>
      </c>
      <c r="G35" s="13">
        <v>0</v>
      </c>
      <c r="H35" s="13">
        <v>1.32E-3</v>
      </c>
      <c r="I35" s="13">
        <v>3.9699999999999996E-3</v>
      </c>
      <c r="J35" s="13">
        <v>6.6100000000000004E-3</v>
      </c>
      <c r="K35" s="13">
        <v>9.2599999999999991E-3</v>
      </c>
      <c r="L35" s="13">
        <v>1.1900000000000001E-2</v>
      </c>
      <c r="M35" s="13">
        <v>1.455E-2</v>
      </c>
    </row>
    <row r="36" spans="1:13" x14ac:dyDescent="0.2">
      <c r="K36" s="15"/>
      <c r="L36" s="15"/>
    </row>
    <row r="37" spans="1:13" x14ac:dyDescent="0.2">
      <c r="B37" s="14">
        <f>SUM(B3:B35)</f>
        <v>1.0000000000000002</v>
      </c>
      <c r="C37" s="14">
        <f t="shared" ref="C37:M37" si="0">SUM(C3:C35)</f>
        <v>1.0000000000000004</v>
      </c>
      <c r="D37" s="14">
        <f t="shared" si="0"/>
        <v>1.0000000000000002</v>
      </c>
      <c r="E37" s="14">
        <f t="shared" si="0"/>
        <v>1.0000000000000004</v>
      </c>
      <c r="F37" s="14">
        <f t="shared" si="0"/>
        <v>1.0000000000000002</v>
      </c>
      <c r="G37" s="14">
        <f t="shared" si="0"/>
        <v>1.0000000000000002</v>
      </c>
      <c r="H37" s="14">
        <f t="shared" si="0"/>
        <v>1.0000000000000002</v>
      </c>
      <c r="I37" s="14">
        <f t="shared" si="0"/>
        <v>1.0000000000000002</v>
      </c>
      <c r="J37" s="14">
        <f t="shared" si="0"/>
        <v>1.0000000000000002</v>
      </c>
      <c r="K37" s="14">
        <f t="shared" si="0"/>
        <v>1.0000000000000002</v>
      </c>
      <c r="L37" s="14">
        <f t="shared" si="0"/>
        <v>1.0000000000000004</v>
      </c>
      <c r="M37" s="14">
        <f t="shared" si="0"/>
        <v>1.0000000000000002</v>
      </c>
    </row>
  </sheetData>
  <sheetProtection sheet="1" objects="1" scenarios="1"/>
  <phoneticPr fontId="5" type="noConversion"/>
  <pageMargins left="0.75" right="0.75" top="1" bottom="1" header="0.5" footer="0.5"/>
  <pageSetup orientation="landscape" horizontalDpi="1200" verticalDpi="1200" r:id="rId1"/>
  <headerFooter alignWithMargins="0">
    <oddHeader>&amp;A</oddHeader>
    <oddFooter>Page &amp;P</oddFooter>
  </headerFooter>
  <ignoredErrors>
    <ignoredError sqref="B37:M37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0"/>
  </sheetPr>
  <dimension ref="A1:M44"/>
  <sheetViews>
    <sheetView workbookViewId="0"/>
  </sheetViews>
  <sheetFormatPr defaultRowHeight="12.75" x14ac:dyDescent="0.2"/>
  <cols>
    <col min="1" max="1" width="9.140625" style="5"/>
  </cols>
  <sheetData>
    <row r="1" spans="1:13" x14ac:dyDescent="0.2">
      <c r="G1" s="3" t="s">
        <v>5</v>
      </c>
    </row>
    <row r="2" spans="1:13" s="8" customFormat="1" x14ac:dyDescent="0.2">
      <c r="A2" s="17" t="s">
        <v>6</v>
      </c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7">
        <v>12</v>
      </c>
    </row>
    <row r="3" spans="1:13" x14ac:dyDescent="0.2">
      <c r="A3" s="4">
        <v>1</v>
      </c>
      <c r="B3" s="1">
        <v>2.461E-2</v>
      </c>
      <c r="C3" s="1">
        <v>2.247E-2</v>
      </c>
      <c r="D3" s="1">
        <v>2.0330000000000001E-2</v>
      </c>
      <c r="E3" s="1">
        <v>1.8190000000000001E-2</v>
      </c>
      <c r="F3" s="1">
        <v>1.6049999999999998E-2</v>
      </c>
      <c r="G3" s="1">
        <v>1.391E-2</v>
      </c>
      <c r="H3" s="1">
        <v>1.1769999999999999E-2</v>
      </c>
      <c r="I3" s="1">
        <v>9.6299999999999997E-3</v>
      </c>
      <c r="J3" s="1">
        <v>7.4900000000000001E-3</v>
      </c>
      <c r="K3" s="1">
        <v>5.3499999999999997E-3</v>
      </c>
      <c r="L3" s="1">
        <v>3.2100000000000002E-3</v>
      </c>
      <c r="M3" s="1">
        <v>1.07E-3</v>
      </c>
    </row>
    <row r="4" spans="1:13" x14ac:dyDescent="0.2">
      <c r="A4" s="4">
        <v>2</v>
      </c>
      <c r="B4" s="1">
        <v>2.564E-2</v>
      </c>
      <c r="C4" s="1">
        <v>2.564E-2</v>
      </c>
      <c r="D4" s="1">
        <v>2.564E-2</v>
      </c>
      <c r="E4" s="1">
        <v>2.564E-2</v>
      </c>
      <c r="F4" s="1">
        <v>2.564E-2</v>
      </c>
      <c r="G4" s="1">
        <v>2.564E-2</v>
      </c>
      <c r="H4" s="1">
        <v>2.564E-2</v>
      </c>
      <c r="I4" s="1">
        <v>2.564E-2</v>
      </c>
      <c r="J4" s="1">
        <v>2.564E-2</v>
      </c>
      <c r="K4" s="1">
        <v>2.564E-2</v>
      </c>
      <c r="L4" s="1">
        <v>2.564E-2</v>
      </c>
      <c r="M4" s="1">
        <v>2.564E-2</v>
      </c>
    </row>
    <row r="5" spans="1:13" x14ac:dyDescent="0.2">
      <c r="A5" s="4">
        <v>3</v>
      </c>
      <c r="B5" s="1">
        <v>2.564E-2</v>
      </c>
      <c r="C5" s="1">
        <v>2.564E-2</v>
      </c>
      <c r="D5" s="1">
        <v>2.564E-2</v>
      </c>
      <c r="E5" s="1">
        <v>2.564E-2</v>
      </c>
      <c r="F5" s="1">
        <v>2.564E-2</v>
      </c>
      <c r="G5" s="1">
        <v>2.564E-2</v>
      </c>
      <c r="H5" s="1">
        <v>2.564E-2</v>
      </c>
      <c r="I5" s="1">
        <v>2.564E-2</v>
      </c>
      <c r="J5" s="1">
        <v>2.564E-2</v>
      </c>
      <c r="K5" s="1">
        <v>2.564E-2</v>
      </c>
      <c r="L5" s="1">
        <v>2.564E-2</v>
      </c>
      <c r="M5" s="1">
        <v>2.564E-2</v>
      </c>
    </row>
    <row r="6" spans="1:13" x14ac:dyDescent="0.2">
      <c r="A6" s="4">
        <v>4</v>
      </c>
      <c r="B6" s="1">
        <v>2.564E-2</v>
      </c>
      <c r="C6" s="1">
        <v>2.564E-2</v>
      </c>
      <c r="D6" s="1">
        <v>2.564E-2</v>
      </c>
      <c r="E6" s="1">
        <v>2.564E-2</v>
      </c>
      <c r="F6" s="1">
        <v>2.564E-2</v>
      </c>
      <c r="G6" s="1">
        <v>2.564E-2</v>
      </c>
      <c r="H6" s="1">
        <v>2.564E-2</v>
      </c>
      <c r="I6" s="1">
        <v>2.564E-2</v>
      </c>
      <c r="J6" s="1">
        <v>2.564E-2</v>
      </c>
      <c r="K6" s="1">
        <v>2.564E-2</v>
      </c>
      <c r="L6" s="1">
        <v>2.564E-2</v>
      </c>
      <c r="M6" s="1">
        <v>2.564E-2</v>
      </c>
    </row>
    <row r="7" spans="1:13" x14ac:dyDescent="0.2">
      <c r="A7" s="4">
        <v>5</v>
      </c>
      <c r="B7" s="1">
        <v>2.564E-2</v>
      </c>
      <c r="C7" s="1">
        <v>2.564E-2</v>
      </c>
      <c r="D7" s="1">
        <v>2.564E-2</v>
      </c>
      <c r="E7" s="1">
        <v>2.564E-2</v>
      </c>
      <c r="F7" s="1">
        <v>2.564E-2</v>
      </c>
      <c r="G7" s="1">
        <v>2.564E-2</v>
      </c>
      <c r="H7" s="1">
        <v>2.564E-2</v>
      </c>
      <c r="I7" s="1">
        <v>2.564E-2</v>
      </c>
      <c r="J7" s="1">
        <v>2.564E-2</v>
      </c>
      <c r="K7" s="1">
        <v>2.564E-2</v>
      </c>
      <c r="L7" s="1">
        <v>2.564E-2</v>
      </c>
      <c r="M7" s="1">
        <v>2.564E-2</v>
      </c>
    </row>
    <row r="8" spans="1:13" x14ac:dyDescent="0.2">
      <c r="A8" s="4">
        <v>6</v>
      </c>
      <c r="B8" s="1">
        <v>2.564E-2</v>
      </c>
      <c r="C8" s="1">
        <v>2.564E-2</v>
      </c>
      <c r="D8" s="1">
        <v>2.564E-2</v>
      </c>
      <c r="E8" s="1">
        <v>2.564E-2</v>
      </c>
      <c r="F8" s="1">
        <v>2.564E-2</v>
      </c>
      <c r="G8" s="1">
        <v>2.564E-2</v>
      </c>
      <c r="H8" s="1">
        <v>2.564E-2</v>
      </c>
      <c r="I8" s="1">
        <v>2.564E-2</v>
      </c>
      <c r="J8" s="1">
        <v>2.564E-2</v>
      </c>
      <c r="K8" s="1">
        <v>2.564E-2</v>
      </c>
      <c r="L8" s="1">
        <v>2.564E-2</v>
      </c>
      <c r="M8" s="1">
        <v>2.564E-2</v>
      </c>
    </row>
    <row r="9" spans="1:13" x14ac:dyDescent="0.2">
      <c r="A9" s="4">
        <v>7</v>
      </c>
      <c r="B9" s="1">
        <v>2.564E-2</v>
      </c>
      <c r="C9" s="1">
        <v>2.564E-2</v>
      </c>
      <c r="D9" s="1">
        <v>2.564E-2</v>
      </c>
      <c r="E9" s="1">
        <v>2.564E-2</v>
      </c>
      <c r="F9" s="1">
        <v>2.564E-2</v>
      </c>
      <c r="G9" s="1">
        <v>2.564E-2</v>
      </c>
      <c r="H9" s="1">
        <v>2.564E-2</v>
      </c>
      <c r="I9" s="1">
        <v>2.564E-2</v>
      </c>
      <c r="J9" s="1">
        <v>2.564E-2</v>
      </c>
      <c r="K9" s="1">
        <v>2.564E-2</v>
      </c>
      <c r="L9" s="1">
        <v>2.564E-2</v>
      </c>
      <c r="M9" s="1">
        <v>2.564E-2</v>
      </c>
    </row>
    <row r="10" spans="1:13" x14ac:dyDescent="0.2">
      <c r="A10" s="4">
        <v>8</v>
      </c>
      <c r="B10" s="1">
        <v>2.564E-2</v>
      </c>
      <c r="C10" s="1">
        <v>2.564E-2</v>
      </c>
      <c r="D10" s="1">
        <v>2.564E-2</v>
      </c>
      <c r="E10" s="1">
        <v>2.564E-2</v>
      </c>
      <c r="F10" s="1">
        <v>2.564E-2</v>
      </c>
      <c r="G10" s="1">
        <v>2.564E-2</v>
      </c>
      <c r="H10" s="1">
        <v>2.564E-2</v>
      </c>
      <c r="I10" s="1">
        <v>2.564E-2</v>
      </c>
      <c r="J10" s="1">
        <v>2.564E-2</v>
      </c>
      <c r="K10" s="1">
        <v>2.564E-2</v>
      </c>
      <c r="L10" s="1">
        <v>2.564E-2</v>
      </c>
      <c r="M10" s="1">
        <v>2.564E-2</v>
      </c>
    </row>
    <row r="11" spans="1:13" x14ac:dyDescent="0.2">
      <c r="A11" s="4">
        <v>9</v>
      </c>
      <c r="B11" s="1">
        <v>2.564E-2</v>
      </c>
      <c r="C11" s="1">
        <v>2.564E-2</v>
      </c>
      <c r="D11" s="1">
        <v>2.564E-2</v>
      </c>
      <c r="E11" s="1">
        <v>2.564E-2</v>
      </c>
      <c r="F11" s="1">
        <v>2.564E-2</v>
      </c>
      <c r="G11" s="1">
        <v>2.564E-2</v>
      </c>
      <c r="H11" s="1">
        <v>2.564E-2</v>
      </c>
      <c r="I11" s="1">
        <v>2.564E-2</v>
      </c>
      <c r="J11" s="1">
        <v>2.564E-2</v>
      </c>
      <c r="K11" s="1">
        <v>2.564E-2</v>
      </c>
      <c r="L11" s="1">
        <v>2.564E-2</v>
      </c>
      <c r="M11" s="1">
        <v>2.564E-2</v>
      </c>
    </row>
    <row r="12" spans="1:13" x14ac:dyDescent="0.2">
      <c r="A12" s="4">
        <v>10</v>
      </c>
      <c r="B12" s="1">
        <v>2.564E-2</v>
      </c>
      <c r="C12" s="1">
        <v>2.564E-2</v>
      </c>
      <c r="D12" s="1">
        <v>2.564E-2</v>
      </c>
      <c r="E12" s="1">
        <v>2.564E-2</v>
      </c>
      <c r="F12" s="1">
        <v>2.564E-2</v>
      </c>
      <c r="G12" s="1">
        <v>2.564E-2</v>
      </c>
      <c r="H12" s="1">
        <v>2.564E-2</v>
      </c>
      <c r="I12" s="1">
        <v>2.564E-2</v>
      </c>
      <c r="J12" s="1">
        <v>2.564E-2</v>
      </c>
      <c r="K12" s="1">
        <v>2.564E-2</v>
      </c>
      <c r="L12" s="1">
        <v>2.564E-2</v>
      </c>
      <c r="M12" s="1">
        <v>2.564E-2</v>
      </c>
    </row>
    <row r="13" spans="1:13" x14ac:dyDescent="0.2">
      <c r="A13" s="4">
        <v>11</v>
      </c>
      <c r="B13" s="1">
        <v>2.564E-2</v>
      </c>
      <c r="C13" s="1">
        <v>2.564E-2</v>
      </c>
      <c r="D13" s="1">
        <v>2.564E-2</v>
      </c>
      <c r="E13" s="1">
        <v>2.564E-2</v>
      </c>
      <c r="F13" s="1">
        <v>2.564E-2</v>
      </c>
      <c r="G13" s="1">
        <v>2.564E-2</v>
      </c>
      <c r="H13" s="1">
        <v>2.564E-2</v>
      </c>
      <c r="I13" s="1">
        <v>2.564E-2</v>
      </c>
      <c r="J13" s="1">
        <v>2.564E-2</v>
      </c>
      <c r="K13" s="1">
        <v>2.564E-2</v>
      </c>
      <c r="L13" s="1">
        <v>2.564E-2</v>
      </c>
      <c r="M13" s="1">
        <v>2.564E-2</v>
      </c>
    </row>
    <row r="14" spans="1:13" x14ac:dyDescent="0.2">
      <c r="A14" s="4">
        <v>12</v>
      </c>
      <c r="B14" s="1">
        <v>2.564E-2</v>
      </c>
      <c r="C14" s="1">
        <v>2.564E-2</v>
      </c>
      <c r="D14" s="1">
        <v>2.564E-2</v>
      </c>
      <c r="E14" s="1">
        <v>2.564E-2</v>
      </c>
      <c r="F14" s="1">
        <v>2.564E-2</v>
      </c>
      <c r="G14" s="1">
        <v>2.564E-2</v>
      </c>
      <c r="H14" s="1">
        <v>2.564E-2</v>
      </c>
      <c r="I14" s="1">
        <v>2.564E-2</v>
      </c>
      <c r="J14" s="1">
        <v>2.564E-2</v>
      </c>
      <c r="K14" s="1">
        <v>2.564E-2</v>
      </c>
      <c r="L14" s="1">
        <v>2.564E-2</v>
      </c>
      <c r="M14" s="1">
        <v>2.564E-2</v>
      </c>
    </row>
    <row r="15" spans="1:13" x14ac:dyDescent="0.2">
      <c r="A15" s="4">
        <v>13</v>
      </c>
      <c r="B15" s="1">
        <v>2.564E-2</v>
      </c>
      <c r="C15" s="1">
        <v>2.564E-2</v>
      </c>
      <c r="D15" s="1">
        <v>2.564E-2</v>
      </c>
      <c r="E15" s="1">
        <v>2.564E-2</v>
      </c>
      <c r="F15" s="1">
        <v>2.564E-2</v>
      </c>
      <c r="G15" s="1">
        <v>2.564E-2</v>
      </c>
      <c r="H15" s="1">
        <v>2.564E-2</v>
      </c>
      <c r="I15" s="1">
        <v>2.564E-2</v>
      </c>
      <c r="J15" s="1">
        <v>2.564E-2</v>
      </c>
      <c r="K15" s="1">
        <v>2.564E-2</v>
      </c>
      <c r="L15" s="1">
        <v>2.564E-2</v>
      </c>
      <c r="M15" s="1">
        <v>2.564E-2</v>
      </c>
    </row>
    <row r="16" spans="1:13" x14ac:dyDescent="0.2">
      <c r="A16" s="4">
        <v>14</v>
      </c>
      <c r="B16" s="1">
        <v>2.564E-2</v>
      </c>
      <c r="C16" s="1">
        <v>2.564E-2</v>
      </c>
      <c r="D16" s="1">
        <v>2.564E-2</v>
      </c>
      <c r="E16" s="1">
        <v>2.564E-2</v>
      </c>
      <c r="F16" s="1">
        <v>2.564E-2</v>
      </c>
      <c r="G16" s="1">
        <v>2.564E-2</v>
      </c>
      <c r="H16" s="1">
        <v>2.564E-2</v>
      </c>
      <c r="I16" s="1">
        <v>2.564E-2</v>
      </c>
      <c r="J16" s="1">
        <v>2.564E-2</v>
      </c>
      <c r="K16" s="1">
        <v>2.564E-2</v>
      </c>
      <c r="L16" s="1">
        <v>2.564E-2</v>
      </c>
      <c r="M16" s="1">
        <v>2.564E-2</v>
      </c>
    </row>
    <row r="17" spans="1:13" x14ac:dyDescent="0.2">
      <c r="A17" s="4">
        <v>15</v>
      </c>
      <c r="B17" s="1">
        <v>2.564E-2</v>
      </c>
      <c r="C17" s="1">
        <v>2.564E-2</v>
      </c>
      <c r="D17" s="1">
        <v>2.564E-2</v>
      </c>
      <c r="E17" s="1">
        <v>2.564E-2</v>
      </c>
      <c r="F17" s="1">
        <v>2.564E-2</v>
      </c>
      <c r="G17" s="1">
        <v>2.564E-2</v>
      </c>
      <c r="H17" s="1">
        <v>2.564E-2</v>
      </c>
      <c r="I17" s="1">
        <v>2.564E-2</v>
      </c>
      <c r="J17" s="1">
        <v>2.564E-2</v>
      </c>
      <c r="K17" s="1">
        <v>2.564E-2</v>
      </c>
      <c r="L17" s="1">
        <v>2.564E-2</v>
      </c>
      <c r="M17" s="1">
        <v>2.564E-2</v>
      </c>
    </row>
    <row r="18" spans="1:13" x14ac:dyDescent="0.2">
      <c r="A18" s="4">
        <v>16</v>
      </c>
      <c r="B18" s="1">
        <v>2.564E-2</v>
      </c>
      <c r="C18" s="1">
        <v>2.564E-2</v>
      </c>
      <c r="D18" s="1">
        <v>2.564E-2</v>
      </c>
      <c r="E18" s="1">
        <v>2.564E-2</v>
      </c>
      <c r="F18" s="1">
        <v>2.564E-2</v>
      </c>
      <c r="G18" s="1">
        <v>2.564E-2</v>
      </c>
      <c r="H18" s="1">
        <v>2.564E-2</v>
      </c>
      <c r="I18" s="1">
        <v>2.564E-2</v>
      </c>
      <c r="J18" s="1">
        <v>2.564E-2</v>
      </c>
      <c r="K18" s="1">
        <v>2.564E-2</v>
      </c>
      <c r="L18" s="1">
        <v>2.564E-2</v>
      </c>
      <c r="M18" s="1">
        <v>2.564E-2</v>
      </c>
    </row>
    <row r="19" spans="1:13" x14ac:dyDescent="0.2">
      <c r="A19" s="4">
        <v>17</v>
      </c>
      <c r="B19" s="1">
        <v>2.564E-2</v>
      </c>
      <c r="C19" s="1">
        <v>2.564E-2</v>
      </c>
      <c r="D19" s="1">
        <v>2.564E-2</v>
      </c>
      <c r="E19" s="1">
        <v>2.564E-2</v>
      </c>
      <c r="F19" s="1">
        <v>2.564E-2</v>
      </c>
      <c r="G19" s="1">
        <v>2.564E-2</v>
      </c>
      <c r="H19" s="1">
        <v>2.564E-2</v>
      </c>
      <c r="I19" s="1">
        <v>2.564E-2</v>
      </c>
      <c r="J19" s="1">
        <v>2.564E-2</v>
      </c>
      <c r="K19" s="1">
        <v>2.564E-2</v>
      </c>
      <c r="L19" s="1">
        <v>2.564E-2</v>
      </c>
      <c r="M19" s="1">
        <v>2.564E-2</v>
      </c>
    </row>
    <row r="20" spans="1:13" x14ac:dyDescent="0.2">
      <c r="A20" s="4">
        <v>18</v>
      </c>
      <c r="B20" s="1">
        <v>2.564E-2</v>
      </c>
      <c r="C20" s="1">
        <v>2.564E-2</v>
      </c>
      <c r="D20" s="1">
        <v>2.564E-2</v>
      </c>
      <c r="E20" s="1">
        <v>2.564E-2</v>
      </c>
      <c r="F20" s="1">
        <v>2.564E-2</v>
      </c>
      <c r="G20" s="1">
        <v>2.564E-2</v>
      </c>
      <c r="H20" s="1">
        <v>2.564E-2</v>
      </c>
      <c r="I20" s="1">
        <v>2.564E-2</v>
      </c>
      <c r="J20" s="1">
        <v>2.564E-2</v>
      </c>
      <c r="K20" s="1">
        <v>2.564E-2</v>
      </c>
      <c r="L20" s="1">
        <v>2.564E-2</v>
      </c>
      <c r="M20" s="1">
        <v>2.564E-2</v>
      </c>
    </row>
    <row r="21" spans="1:13" x14ac:dyDescent="0.2">
      <c r="A21" s="4">
        <v>19</v>
      </c>
      <c r="B21" s="1">
        <v>2.564E-2</v>
      </c>
      <c r="C21" s="1">
        <v>2.564E-2</v>
      </c>
      <c r="D21" s="1">
        <v>2.564E-2</v>
      </c>
      <c r="E21" s="1">
        <v>2.564E-2</v>
      </c>
      <c r="F21" s="1">
        <v>2.564E-2</v>
      </c>
      <c r="G21" s="1">
        <v>2.564E-2</v>
      </c>
      <c r="H21" s="1">
        <v>2.564E-2</v>
      </c>
      <c r="I21" s="1">
        <v>2.564E-2</v>
      </c>
      <c r="J21" s="1">
        <v>2.564E-2</v>
      </c>
      <c r="K21" s="1">
        <v>2.564E-2</v>
      </c>
      <c r="L21" s="1">
        <v>2.564E-2</v>
      </c>
      <c r="M21" s="1">
        <v>2.564E-2</v>
      </c>
    </row>
    <row r="22" spans="1:13" x14ac:dyDescent="0.2">
      <c r="A22" s="4">
        <v>20</v>
      </c>
      <c r="B22" s="1">
        <v>2.564E-2</v>
      </c>
      <c r="C22" s="1">
        <v>2.564E-2</v>
      </c>
      <c r="D22" s="1">
        <v>2.564E-2</v>
      </c>
      <c r="E22" s="1">
        <v>2.564E-2</v>
      </c>
      <c r="F22" s="1">
        <v>2.564E-2</v>
      </c>
      <c r="G22" s="1">
        <v>2.564E-2</v>
      </c>
      <c r="H22" s="1">
        <v>2.564E-2</v>
      </c>
      <c r="I22" s="1">
        <v>2.564E-2</v>
      </c>
      <c r="J22" s="1">
        <v>2.564E-2</v>
      </c>
      <c r="K22" s="1">
        <v>2.564E-2</v>
      </c>
      <c r="L22" s="1">
        <v>2.564E-2</v>
      </c>
      <c r="M22" s="1">
        <v>2.564E-2</v>
      </c>
    </row>
    <row r="23" spans="1:13" x14ac:dyDescent="0.2">
      <c r="A23" s="4">
        <v>21</v>
      </c>
      <c r="B23" s="1">
        <v>2.564E-2</v>
      </c>
      <c r="C23" s="1">
        <v>2.564E-2</v>
      </c>
      <c r="D23" s="1">
        <v>2.564E-2</v>
      </c>
      <c r="E23" s="1">
        <v>2.564E-2</v>
      </c>
      <c r="F23" s="1">
        <v>2.564E-2</v>
      </c>
      <c r="G23" s="1">
        <v>2.564E-2</v>
      </c>
      <c r="H23" s="1">
        <v>2.564E-2</v>
      </c>
      <c r="I23" s="1">
        <v>2.564E-2</v>
      </c>
      <c r="J23" s="1">
        <v>2.564E-2</v>
      </c>
      <c r="K23" s="1">
        <v>2.564E-2</v>
      </c>
      <c r="L23" s="1">
        <v>2.564E-2</v>
      </c>
      <c r="M23" s="1">
        <v>2.564E-2</v>
      </c>
    </row>
    <row r="24" spans="1:13" x14ac:dyDescent="0.2">
      <c r="A24" s="4">
        <v>22</v>
      </c>
      <c r="B24" s="1">
        <v>2.564E-2</v>
      </c>
      <c r="C24" s="1">
        <v>2.564E-2</v>
      </c>
      <c r="D24" s="1">
        <v>2.564E-2</v>
      </c>
      <c r="E24" s="1">
        <v>2.564E-2</v>
      </c>
      <c r="F24" s="1">
        <v>2.564E-2</v>
      </c>
      <c r="G24" s="1">
        <v>2.564E-2</v>
      </c>
      <c r="H24" s="1">
        <v>2.564E-2</v>
      </c>
      <c r="I24" s="1">
        <v>2.564E-2</v>
      </c>
      <c r="J24" s="1">
        <v>2.564E-2</v>
      </c>
      <c r="K24" s="1">
        <v>2.564E-2</v>
      </c>
      <c r="L24" s="1">
        <v>2.564E-2</v>
      </c>
      <c r="M24" s="1">
        <v>2.564E-2</v>
      </c>
    </row>
    <row r="25" spans="1:13" x14ac:dyDescent="0.2">
      <c r="A25" s="4">
        <v>23</v>
      </c>
      <c r="B25" s="1">
        <v>2.564E-2</v>
      </c>
      <c r="C25" s="1">
        <v>2.564E-2</v>
      </c>
      <c r="D25" s="1">
        <v>2.564E-2</v>
      </c>
      <c r="E25" s="1">
        <v>2.564E-2</v>
      </c>
      <c r="F25" s="1">
        <v>2.564E-2</v>
      </c>
      <c r="G25" s="1">
        <v>2.564E-2</v>
      </c>
      <c r="H25" s="1">
        <v>2.564E-2</v>
      </c>
      <c r="I25" s="1">
        <v>2.564E-2</v>
      </c>
      <c r="J25" s="1">
        <v>2.564E-2</v>
      </c>
      <c r="K25" s="1">
        <v>2.564E-2</v>
      </c>
      <c r="L25" s="1">
        <v>2.564E-2</v>
      </c>
      <c r="M25" s="1">
        <v>2.564E-2</v>
      </c>
    </row>
    <row r="26" spans="1:13" x14ac:dyDescent="0.2">
      <c r="A26" s="4">
        <v>24</v>
      </c>
      <c r="B26" s="1">
        <v>2.564E-2</v>
      </c>
      <c r="C26" s="1">
        <v>2.564E-2</v>
      </c>
      <c r="D26" s="1">
        <v>2.564E-2</v>
      </c>
      <c r="E26" s="1">
        <v>2.564E-2</v>
      </c>
      <c r="F26" s="1">
        <v>2.564E-2</v>
      </c>
      <c r="G26" s="1">
        <v>2.564E-2</v>
      </c>
      <c r="H26" s="1">
        <v>2.564E-2</v>
      </c>
      <c r="I26" s="1">
        <v>2.564E-2</v>
      </c>
      <c r="J26" s="1">
        <v>2.564E-2</v>
      </c>
      <c r="K26" s="1">
        <v>2.564E-2</v>
      </c>
      <c r="L26" s="1">
        <v>2.564E-2</v>
      </c>
      <c r="M26" s="1">
        <v>2.564E-2</v>
      </c>
    </row>
    <row r="27" spans="1:13" x14ac:dyDescent="0.2">
      <c r="A27" s="4">
        <v>25</v>
      </c>
      <c r="B27" s="1">
        <v>2.564E-2</v>
      </c>
      <c r="C27" s="1">
        <v>2.564E-2</v>
      </c>
      <c r="D27" s="1">
        <v>2.564E-2</v>
      </c>
      <c r="E27" s="1">
        <v>2.564E-2</v>
      </c>
      <c r="F27" s="1">
        <v>2.564E-2</v>
      </c>
      <c r="G27" s="1">
        <v>2.564E-2</v>
      </c>
      <c r="H27" s="1">
        <v>2.564E-2</v>
      </c>
      <c r="I27" s="1">
        <v>2.564E-2</v>
      </c>
      <c r="J27" s="1">
        <v>2.564E-2</v>
      </c>
      <c r="K27" s="1">
        <v>2.564E-2</v>
      </c>
      <c r="L27" s="1">
        <v>2.564E-2</v>
      </c>
      <c r="M27" s="1">
        <v>2.564E-2</v>
      </c>
    </row>
    <row r="28" spans="1:13" x14ac:dyDescent="0.2">
      <c r="A28" s="4">
        <v>26</v>
      </c>
      <c r="B28" s="1">
        <v>2.564E-2</v>
      </c>
      <c r="C28" s="1">
        <v>2.564E-2</v>
      </c>
      <c r="D28" s="1">
        <v>2.564E-2</v>
      </c>
      <c r="E28" s="1">
        <v>2.564E-2</v>
      </c>
      <c r="F28" s="1">
        <v>2.564E-2</v>
      </c>
      <c r="G28" s="1">
        <v>2.564E-2</v>
      </c>
      <c r="H28" s="1">
        <v>2.564E-2</v>
      </c>
      <c r="I28" s="1">
        <v>2.564E-2</v>
      </c>
      <c r="J28" s="1">
        <v>2.564E-2</v>
      </c>
      <c r="K28" s="1">
        <v>2.564E-2</v>
      </c>
      <c r="L28" s="1">
        <v>2.564E-2</v>
      </c>
      <c r="M28" s="1">
        <v>2.564E-2</v>
      </c>
    </row>
    <row r="29" spans="1:13" x14ac:dyDescent="0.2">
      <c r="A29" s="4">
        <v>27</v>
      </c>
      <c r="B29" s="1">
        <v>2.564E-2</v>
      </c>
      <c r="C29" s="1">
        <v>2.564E-2</v>
      </c>
      <c r="D29" s="1">
        <v>2.564E-2</v>
      </c>
      <c r="E29" s="1">
        <v>2.564E-2</v>
      </c>
      <c r="F29" s="1">
        <v>2.564E-2</v>
      </c>
      <c r="G29" s="1">
        <v>2.564E-2</v>
      </c>
      <c r="H29" s="1">
        <v>2.564E-2</v>
      </c>
      <c r="I29" s="1">
        <v>2.564E-2</v>
      </c>
      <c r="J29" s="1">
        <v>2.564E-2</v>
      </c>
      <c r="K29" s="1">
        <v>2.564E-2</v>
      </c>
      <c r="L29" s="1">
        <v>2.564E-2</v>
      </c>
      <c r="M29" s="1">
        <v>2.564E-2</v>
      </c>
    </row>
    <row r="30" spans="1:13" x14ac:dyDescent="0.2">
      <c r="A30" s="4">
        <v>28</v>
      </c>
      <c r="B30" s="1">
        <v>2.564E-2</v>
      </c>
      <c r="C30" s="1">
        <v>2.564E-2</v>
      </c>
      <c r="D30" s="1">
        <v>2.564E-2</v>
      </c>
      <c r="E30" s="1">
        <v>2.564E-2</v>
      </c>
      <c r="F30" s="1">
        <v>2.564E-2</v>
      </c>
      <c r="G30" s="1">
        <v>2.564E-2</v>
      </c>
      <c r="H30" s="1">
        <v>2.564E-2</v>
      </c>
      <c r="I30" s="1">
        <v>2.564E-2</v>
      </c>
      <c r="J30" s="1">
        <v>2.564E-2</v>
      </c>
      <c r="K30" s="1">
        <v>2.564E-2</v>
      </c>
      <c r="L30" s="1">
        <v>2.564E-2</v>
      </c>
      <c r="M30" s="1">
        <v>2.564E-2</v>
      </c>
    </row>
    <row r="31" spans="1:13" x14ac:dyDescent="0.2">
      <c r="A31" s="4">
        <v>29</v>
      </c>
      <c r="B31" s="1">
        <v>2.564E-2</v>
      </c>
      <c r="C31" s="1">
        <v>2.564E-2</v>
      </c>
      <c r="D31" s="1">
        <v>2.564E-2</v>
      </c>
      <c r="E31" s="1">
        <v>2.564E-2</v>
      </c>
      <c r="F31" s="1">
        <v>2.564E-2</v>
      </c>
      <c r="G31" s="1">
        <v>2.564E-2</v>
      </c>
      <c r="H31" s="1">
        <v>2.564E-2</v>
      </c>
      <c r="I31" s="1">
        <v>2.564E-2</v>
      </c>
      <c r="J31" s="1">
        <v>2.564E-2</v>
      </c>
      <c r="K31" s="1">
        <v>2.564E-2</v>
      </c>
      <c r="L31" s="1">
        <v>2.564E-2</v>
      </c>
      <c r="M31" s="1">
        <v>2.564E-2</v>
      </c>
    </row>
    <row r="32" spans="1:13" x14ac:dyDescent="0.2">
      <c r="A32" s="4">
        <v>30</v>
      </c>
      <c r="B32" s="1">
        <v>2.564E-2</v>
      </c>
      <c r="C32" s="1">
        <v>2.564E-2</v>
      </c>
      <c r="D32" s="1">
        <v>2.564E-2</v>
      </c>
      <c r="E32" s="1">
        <v>2.564E-2</v>
      </c>
      <c r="F32" s="1">
        <v>2.564E-2</v>
      </c>
      <c r="G32" s="1">
        <v>2.564E-2</v>
      </c>
      <c r="H32" s="1">
        <v>2.564E-2</v>
      </c>
      <c r="I32" s="1">
        <v>2.564E-2</v>
      </c>
      <c r="J32" s="1">
        <v>2.564E-2</v>
      </c>
      <c r="K32" s="1">
        <v>2.564E-2</v>
      </c>
      <c r="L32" s="1">
        <v>2.564E-2</v>
      </c>
      <c r="M32" s="1">
        <v>2.564E-2</v>
      </c>
    </row>
    <row r="33" spans="1:13" x14ac:dyDescent="0.2">
      <c r="A33" s="4">
        <v>31</v>
      </c>
      <c r="B33" s="1">
        <v>2.564E-2</v>
      </c>
      <c r="C33" s="1">
        <v>2.564E-2</v>
      </c>
      <c r="D33" s="1">
        <v>2.564E-2</v>
      </c>
      <c r="E33" s="1">
        <v>2.564E-2</v>
      </c>
      <c r="F33" s="1">
        <v>2.564E-2</v>
      </c>
      <c r="G33" s="1">
        <v>2.564E-2</v>
      </c>
      <c r="H33" s="1">
        <v>2.564E-2</v>
      </c>
      <c r="I33" s="1">
        <v>2.564E-2</v>
      </c>
      <c r="J33" s="1">
        <v>2.564E-2</v>
      </c>
      <c r="K33" s="1">
        <v>2.564E-2</v>
      </c>
      <c r="L33" s="1">
        <v>2.564E-2</v>
      </c>
      <c r="M33" s="1">
        <v>2.564E-2</v>
      </c>
    </row>
    <row r="34" spans="1:13" x14ac:dyDescent="0.2">
      <c r="A34" s="4">
        <v>32</v>
      </c>
      <c r="B34" s="1">
        <v>2.564E-2</v>
      </c>
      <c r="C34" s="1">
        <v>2.564E-2</v>
      </c>
      <c r="D34" s="1">
        <v>2.564E-2</v>
      </c>
      <c r="E34" s="1">
        <v>2.564E-2</v>
      </c>
      <c r="F34" s="1">
        <v>2.564E-2</v>
      </c>
      <c r="G34" s="1">
        <v>2.564E-2</v>
      </c>
      <c r="H34" s="1">
        <v>2.564E-2</v>
      </c>
      <c r="I34" s="1">
        <v>2.564E-2</v>
      </c>
      <c r="J34" s="1">
        <v>2.564E-2</v>
      </c>
      <c r="K34" s="1">
        <v>2.564E-2</v>
      </c>
      <c r="L34" s="1">
        <v>2.564E-2</v>
      </c>
      <c r="M34" s="1">
        <v>2.564E-2</v>
      </c>
    </row>
    <row r="35" spans="1:13" x14ac:dyDescent="0.2">
      <c r="A35" s="4">
        <v>33</v>
      </c>
      <c r="B35" s="1">
        <v>2.564E-2</v>
      </c>
      <c r="C35" s="1">
        <v>2.564E-2</v>
      </c>
      <c r="D35" s="1">
        <v>2.564E-2</v>
      </c>
      <c r="E35" s="1">
        <v>2.564E-2</v>
      </c>
      <c r="F35" s="1">
        <v>2.564E-2</v>
      </c>
      <c r="G35" s="1">
        <v>2.564E-2</v>
      </c>
      <c r="H35" s="1">
        <v>2.564E-2</v>
      </c>
      <c r="I35" s="1">
        <v>2.564E-2</v>
      </c>
      <c r="J35" s="1">
        <v>2.564E-2</v>
      </c>
      <c r="K35" s="1">
        <v>2.564E-2</v>
      </c>
      <c r="L35" s="1">
        <v>2.564E-2</v>
      </c>
      <c r="M35" s="1">
        <v>2.564E-2</v>
      </c>
    </row>
    <row r="36" spans="1:13" x14ac:dyDescent="0.2">
      <c r="A36" s="4">
        <v>34</v>
      </c>
      <c r="B36" s="1">
        <v>2.564E-2</v>
      </c>
      <c r="C36" s="1">
        <v>2.564E-2</v>
      </c>
      <c r="D36" s="1">
        <v>2.564E-2</v>
      </c>
      <c r="E36" s="1">
        <v>2.564E-2</v>
      </c>
      <c r="F36" s="1">
        <v>2.564E-2</v>
      </c>
      <c r="G36" s="1">
        <v>2.564E-2</v>
      </c>
      <c r="H36" s="1">
        <v>2.564E-2</v>
      </c>
      <c r="I36" s="1">
        <v>2.564E-2</v>
      </c>
      <c r="J36" s="1">
        <v>2.564E-2</v>
      </c>
      <c r="K36" s="1">
        <v>2.564E-2</v>
      </c>
      <c r="L36" s="1">
        <v>2.564E-2</v>
      </c>
      <c r="M36" s="1">
        <v>2.564E-2</v>
      </c>
    </row>
    <row r="37" spans="1:13" x14ac:dyDescent="0.2">
      <c r="A37" s="4">
        <v>35</v>
      </c>
      <c r="B37" s="1">
        <v>2.564E-2</v>
      </c>
      <c r="C37" s="1">
        <v>2.564E-2</v>
      </c>
      <c r="D37" s="1">
        <v>2.564E-2</v>
      </c>
      <c r="E37" s="1">
        <v>2.564E-2</v>
      </c>
      <c r="F37" s="1">
        <v>2.564E-2</v>
      </c>
      <c r="G37" s="1">
        <v>2.564E-2</v>
      </c>
      <c r="H37" s="1">
        <v>2.564E-2</v>
      </c>
      <c r="I37" s="1">
        <v>2.564E-2</v>
      </c>
      <c r="J37" s="1">
        <v>2.564E-2</v>
      </c>
      <c r="K37" s="1">
        <v>2.564E-2</v>
      </c>
      <c r="L37" s="1">
        <v>2.564E-2</v>
      </c>
      <c r="M37" s="1">
        <v>2.564E-2</v>
      </c>
    </row>
    <row r="38" spans="1:13" x14ac:dyDescent="0.2">
      <c r="A38" s="4">
        <v>36</v>
      </c>
      <c r="B38" s="1">
        <v>2.564E-2</v>
      </c>
      <c r="C38" s="1">
        <v>2.564E-2</v>
      </c>
      <c r="D38" s="1">
        <v>2.564E-2</v>
      </c>
      <c r="E38" s="1">
        <v>2.564E-2</v>
      </c>
      <c r="F38" s="1">
        <v>2.564E-2</v>
      </c>
      <c r="G38" s="1">
        <v>2.564E-2</v>
      </c>
      <c r="H38" s="1">
        <v>2.564E-2</v>
      </c>
      <c r="I38" s="1">
        <v>2.564E-2</v>
      </c>
      <c r="J38" s="1">
        <v>2.564E-2</v>
      </c>
      <c r="K38" s="1">
        <v>2.564E-2</v>
      </c>
      <c r="L38" s="1">
        <v>2.564E-2</v>
      </c>
      <c r="M38" s="1">
        <v>2.564E-2</v>
      </c>
    </row>
    <row r="39" spans="1:13" x14ac:dyDescent="0.2">
      <c r="A39" s="4">
        <v>37</v>
      </c>
      <c r="B39" s="1">
        <v>2.564E-2</v>
      </c>
      <c r="C39" s="1">
        <v>2.564E-2</v>
      </c>
      <c r="D39" s="1">
        <v>2.564E-2</v>
      </c>
      <c r="E39" s="1">
        <v>2.564E-2</v>
      </c>
      <c r="F39" s="1">
        <v>2.564E-2</v>
      </c>
      <c r="G39" s="1">
        <v>2.564E-2</v>
      </c>
      <c r="H39" s="1">
        <v>2.564E-2</v>
      </c>
      <c r="I39" s="1">
        <v>2.564E-2</v>
      </c>
      <c r="J39" s="1">
        <v>2.564E-2</v>
      </c>
      <c r="K39" s="1">
        <v>2.564E-2</v>
      </c>
      <c r="L39" s="1">
        <v>2.564E-2</v>
      </c>
      <c r="M39" s="1">
        <v>2.564E-2</v>
      </c>
    </row>
    <row r="40" spans="1:13" x14ac:dyDescent="0.2">
      <c r="A40" s="4">
        <v>38</v>
      </c>
      <c r="B40" s="1">
        <v>2.564E-2</v>
      </c>
      <c r="C40" s="1">
        <v>2.564E-2</v>
      </c>
      <c r="D40" s="1">
        <v>2.564E-2</v>
      </c>
      <c r="E40" s="1">
        <v>2.564E-2</v>
      </c>
      <c r="F40" s="1">
        <v>2.564E-2</v>
      </c>
      <c r="G40" s="1">
        <v>2.564E-2</v>
      </c>
      <c r="H40" s="1">
        <v>2.564E-2</v>
      </c>
      <c r="I40" s="1">
        <v>2.564E-2</v>
      </c>
      <c r="J40" s="1">
        <v>2.564E-2</v>
      </c>
      <c r="K40" s="1">
        <v>2.564E-2</v>
      </c>
      <c r="L40" s="1">
        <v>2.564E-2</v>
      </c>
      <c r="M40" s="1">
        <v>2.564E-2</v>
      </c>
    </row>
    <row r="41" spans="1:13" x14ac:dyDescent="0.2">
      <c r="A41" s="4">
        <v>39</v>
      </c>
      <c r="B41" s="1">
        <v>2.564E-2</v>
      </c>
      <c r="C41" s="1">
        <v>2.564E-2</v>
      </c>
      <c r="D41" s="1">
        <v>2.564E-2</v>
      </c>
      <c r="E41" s="1">
        <v>2.564E-2</v>
      </c>
      <c r="F41" s="1">
        <v>2.564E-2</v>
      </c>
      <c r="G41" s="1">
        <v>2.564E-2</v>
      </c>
      <c r="H41" s="1">
        <v>2.564E-2</v>
      </c>
      <c r="I41" s="1">
        <v>2.564E-2</v>
      </c>
      <c r="J41" s="1">
        <v>2.564E-2</v>
      </c>
      <c r="K41" s="1">
        <v>2.564E-2</v>
      </c>
      <c r="L41" s="1">
        <v>2.564E-2</v>
      </c>
      <c r="M41" s="1">
        <v>2.564E-2</v>
      </c>
    </row>
    <row r="42" spans="1:13" x14ac:dyDescent="0.2">
      <c r="A42" s="4">
        <v>40</v>
      </c>
      <c r="B42" s="1">
        <v>1.07E-3</v>
      </c>
      <c r="C42" s="1">
        <v>3.2100000000000002E-3</v>
      </c>
      <c r="D42" s="1">
        <v>5.3499999999999997E-3</v>
      </c>
      <c r="E42" s="1">
        <v>7.1900000000000002E-3</v>
      </c>
      <c r="F42" s="1">
        <v>9.6299999999999997E-3</v>
      </c>
      <c r="G42" s="1">
        <v>1.1769999999999999E-2</v>
      </c>
      <c r="H42" s="1">
        <v>1.391E-2</v>
      </c>
      <c r="I42" s="1">
        <v>1.6049999999999998E-2</v>
      </c>
      <c r="J42" s="1">
        <v>1.8190000000000001E-2</v>
      </c>
      <c r="K42" s="1">
        <v>2.0330000000000001E-2</v>
      </c>
      <c r="L42" s="1">
        <v>2.247E-2</v>
      </c>
      <c r="M42" s="1">
        <v>2.461E-2</v>
      </c>
    </row>
    <row r="44" spans="1:13" x14ac:dyDescent="0.2">
      <c r="B44" s="18">
        <f>SUM(B3:B42)</f>
        <v>0.99999999999999989</v>
      </c>
      <c r="C44" s="18">
        <f t="shared" ref="C44:M44" si="0">SUM(C3:C42)</f>
        <v>1</v>
      </c>
      <c r="D44" s="18">
        <f t="shared" si="0"/>
        <v>0.99999999999999989</v>
      </c>
      <c r="E44" s="18">
        <f t="shared" si="0"/>
        <v>0.99969999999999992</v>
      </c>
      <c r="F44" s="18">
        <f t="shared" si="0"/>
        <v>0.99999999999999989</v>
      </c>
      <c r="G44" s="18">
        <f t="shared" si="0"/>
        <v>0.99999999999999989</v>
      </c>
      <c r="H44" s="18">
        <f t="shared" si="0"/>
        <v>0.99999999999999989</v>
      </c>
      <c r="I44" s="18">
        <f t="shared" si="0"/>
        <v>0.99999999999999989</v>
      </c>
      <c r="J44" s="18">
        <f t="shared" si="0"/>
        <v>1</v>
      </c>
      <c r="K44" s="18">
        <f t="shared" si="0"/>
        <v>0.99999999999999989</v>
      </c>
      <c r="L44" s="18">
        <f t="shared" si="0"/>
        <v>0.99999999999999989</v>
      </c>
      <c r="M44" s="18">
        <f t="shared" si="0"/>
        <v>0.99999999999999989</v>
      </c>
    </row>
  </sheetData>
  <sheetProtection sheet="1" objects="1" scenarios="1"/>
  <phoneticPr fontId="0" type="noConversion"/>
  <pageMargins left="0.75" right="0.75" top="1" bottom="1" header="0.5" footer="0.5"/>
  <pageSetup orientation="portrait" horizontalDpi="1200" verticalDpi="1200" r:id="rId1"/>
  <headerFooter alignWithMargins="0">
    <oddHeader>&amp;A</oddHeader>
    <oddFooter>Page &amp;P</oddFooter>
  </headerFooter>
  <ignoredErrors>
    <ignoredError sqref="B44 C44:M4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5</vt:i4>
      </vt:variant>
    </vt:vector>
  </HeadingPairs>
  <TitlesOfParts>
    <vt:vector size="15" baseType="lpstr">
      <vt:lpstr>Copyright</vt:lpstr>
      <vt:lpstr>Instructions</vt:lpstr>
      <vt:lpstr>27.5 Yrs</vt:lpstr>
      <vt:lpstr>31.5 Yrs</vt:lpstr>
      <vt:lpstr>39 Yrs</vt:lpstr>
      <vt:lpstr>40 Yrs</vt:lpstr>
      <vt:lpstr>27.5 Yr Table</vt:lpstr>
      <vt:lpstr>31.5 Yr Table</vt:lpstr>
      <vt:lpstr>39 Yr Table</vt:lpstr>
      <vt:lpstr>40 Yr Table</vt:lpstr>
      <vt:lpstr>'31.5 Yr Table'!Table27.5</vt:lpstr>
      <vt:lpstr>Table27.5</vt:lpstr>
      <vt:lpstr>Table31.5</vt:lpstr>
      <vt:lpstr>Table39</vt:lpstr>
      <vt:lpstr>Table40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RKV</dc:creator>
  <cp:lastModifiedBy>Robert Valentine</cp:lastModifiedBy>
  <cp:lastPrinted>2021-06-14T17:45:46Z</cp:lastPrinted>
  <dcterms:created xsi:type="dcterms:W3CDTF">2005-01-07T20:37:28Z</dcterms:created>
  <dcterms:modified xsi:type="dcterms:W3CDTF">2021-06-14T19:12:32Z</dcterms:modified>
</cp:coreProperties>
</file>